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https://standardcharteredbank-my.sharepoint.com/personal/1408848_zone1_scb_net/Documents/Desktop/Investor Relations/Re-presentation-of-financial-information 20240402/"/>
    </mc:Choice>
  </mc:AlternateContent>
  <xr:revisionPtr revIDLastSave="0" documentId="8_{0B0D4479-9205-4092-B6BA-28AB01E2513B}" xr6:coauthVersionLast="47" xr6:coauthVersionMax="47" xr10:uidLastSave="{00000000-0000-0000-0000-000000000000}"/>
  <bookViews>
    <workbookView xWindow="-4410" yWindow="-21720" windowWidth="38640" windowHeight="20625" tabRatio="849"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73"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IB" sheetId="157" r:id="rId12"/>
    <sheet name="WRB" sheetId="158" r:id="rId13"/>
    <sheet name="Ventures" sheetId="169" r:id="rId14"/>
    <sheet name="C&amp;O (segment)" sheetId="161" r:id="rId15"/>
    <sheet name="Performance by key market" sheetId="17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5"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5"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5"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5"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5"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5"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5"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5"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5"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5"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5"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5"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5"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5"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5"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5"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5"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5"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5"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5"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5"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5"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5"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5"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5"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5"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5"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5"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5"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5"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5"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5"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5"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5"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5"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5"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5"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5"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5"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5"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5"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5"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5"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5"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5"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5"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5"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5"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5"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5"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5"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5"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5"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5"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5"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5"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5"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5"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5"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5"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5"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5"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5"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5"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8" hidden="1">'Balance sheet and liquidity'!$B$4:$B$18</definedName>
    <definedName name="_xlnm._FilterDatabase" localSheetId="14" hidden="1">'C&amp;O (segment)'!$B$4:$J$16</definedName>
    <definedName name="_xlnm._FilterDatabase" localSheetId="10" hidden="1">'Capital base and ratios'!$B$4:$B$12</definedName>
    <definedName name="_xlnm._FilterDatabase" localSheetId="11" hidden="1">CIB!$B$4:$J$28</definedName>
    <definedName name="_xlnm._FilterDatabase" localSheetId="5" hidden="1">'Net interest margin'!$B$4:$H$19</definedName>
    <definedName name="_xlnm._FilterDatabase" localSheetId="15" hidden="1">'Performance by key market'!$B$5:$K$12</definedName>
    <definedName name="_xlnm._FilterDatabase" localSheetId="2" hidden="1">'Performance summary'!$B$4:$K$20</definedName>
    <definedName name="_xlnm._FilterDatabase" localSheetId="3" hidden="1">'Product income'!#REF!</definedName>
    <definedName name="_xlnm._FilterDatabase" localSheetId="4" hidden="1">'Profit before tax'!#REF!</definedName>
    <definedName name="_xlnm._FilterDatabase" localSheetId="7" hidden="1">'Restructuring and other items'!$Q$23:$Q$25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Ventures!$B$4:$J$18</definedName>
    <definedName name="_xlnm._FilterDatabase" localSheetId="12" hidden="1">WRB!$B$4:$J$22</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5"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5"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5" hidden="1">#REF!</definedName>
    <definedName name="_ke" localSheetId="15"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localSheetId="12" hidden="1">#REF!</definedName>
    <definedName name="_ke" hidden="1">#REF!</definedName>
    <definedName name="_Key" localSheetId="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5" hidden="1">#REF!</definedName>
    <definedName name="_Key" localSheetId="15"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localSheetId="12" hidden="1">#REF!</definedName>
    <definedName name="_Key" hidden="1">#REF!</definedName>
    <definedName name="_Key1" localSheetId="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5" hidden="1">#REF!</definedName>
    <definedName name="_Key1" localSheetId="15"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localSheetId="12" hidden="1">#REF!</definedName>
    <definedName name="_Key1" hidden="1">#REF!</definedName>
    <definedName name="_Key2" localSheetId="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5" hidden="1">#REF!</definedName>
    <definedName name="_Key2" localSheetId="15"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localSheetId="12" hidden="1">#REF!</definedName>
    <definedName name="_Key2" hidden="1">#REF!</definedName>
    <definedName name="_Order1" hidden="1">255</definedName>
    <definedName name="_Order2" hidden="1">255</definedName>
    <definedName name="_p" localSheetId="8" hidden="1">#REF!</definedName>
    <definedName name="_p" localSheetId="14" hidden="1">#REF!</definedName>
    <definedName name="_p" localSheetId="10" hidden="1">#REF!</definedName>
    <definedName name="_p" localSheetId="11" hidden="1">#REF!</definedName>
    <definedName name="_p" localSheetId="0" hidden="1">#REF!</definedName>
    <definedName name="_p" localSheetId="5" hidden="1">#REF!</definedName>
    <definedName name="_p" localSheetId="15"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localSheetId="12" hidden="1">#REF!</definedName>
    <definedName name="_p" hidden="1">#REF!</definedName>
    <definedName name="_Sort" localSheetId="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5" hidden="1">#REF!</definedName>
    <definedName name="_Sort" localSheetId="15"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localSheetId="12"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5"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5"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5"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5"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5"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5"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5"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5"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5"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5"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5"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#REF!</definedName>
    <definedName name="BIP_EPS_DISCLOSURE" localSheetId="15">#REF!</definedName>
    <definedName name="BIP_EPS_DISCLOSURE">#REF!</definedName>
    <definedName name="BIP_ROTE_DISCLOSURE" localSheetId="15">#REF!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5" hidden="1">'[3]Costs linked'!$C$7:$BJ$20</definedName>
    <definedName name="Costs_data" hidden="1">'[4]Costs linked'!$C$7:$BJ$20</definedName>
    <definedName name="Costs_Region_labels" localSheetId="0" hidden="1">'[2]Costs linked'!$B$7:$B$20</definedName>
    <definedName name="Costs_Region_labels" localSheetId="15" hidden="1">'[3]Costs linked'!$B$7:$B$20</definedName>
    <definedName name="Costs_Region_labels" hidden="1">'[4]Costs linked'!$B$7:$B$20</definedName>
    <definedName name="Costs_Segment_labels" localSheetId="0" hidden="1">'[2]Costs linked'!$C$3:$BJ$3</definedName>
    <definedName name="Costs_Segment_labels" localSheetId="15" hidden="1">'[3]Costs linked'!$C$3:$BJ$3</definedName>
    <definedName name="Costs_Segment_labels" hidden="1">'[4]Costs linked'!$C$3:$BJ$3</definedName>
    <definedName name="Country_Equity_ratio" localSheetId="8" hidden="1">'[4]Equity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5" hidden="1">'[4]Equity ratio'!#REF!</definedName>
    <definedName name="Country_Equity_ratio" localSheetId="15"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localSheetId="12" hidden="1">'[3]Equity ratio'!#REF!</definedName>
    <definedName name="Country_Equity_ratio" hidden="1">'[4]Equity ratio'!#REF!</definedName>
    <definedName name="dafds" localSheetId="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5" hidden="1">#REF!</definedName>
    <definedName name="dafds" localSheetId="15"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localSheetId="12"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5"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5" hidden="1">#REF!</definedName>
    <definedName name="dfsd" localSheetId="15"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localSheetId="12" hidden="1">#REF!</definedName>
    <definedName name="dfsd" hidden="1">#REF!</definedName>
    <definedName name="dsfdsddfdsfgsd" localSheetId="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5" hidden="1">#REF!</definedName>
    <definedName name="dsfdsddfdsfgsd" localSheetId="15"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localSheetId="12"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5"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5"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5"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 localSheetId="15">#REF!</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5"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5"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5"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5"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5"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5"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5"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5"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5"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5"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8" hidden="1">#REF!</definedName>
    <definedName name="hi" localSheetId="14" hidden="1">#REF!</definedName>
    <definedName name="hi" localSheetId="10" hidden="1">#REF!</definedName>
    <definedName name="hi" localSheetId="11" hidden="1">#REF!</definedName>
    <definedName name="hi" localSheetId="0" hidden="1">#REF!</definedName>
    <definedName name="hi" localSheetId="5" hidden="1">#REF!</definedName>
    <definedName name="hi" localSheetId="15"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localSheetId="12"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5"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5"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5"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5"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5"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5"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5" hidden="1">#REF!</definedName>
    <definedName name="ljjj" localSheetId="15"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localSheetId="12"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5"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 localSheetId="15">#REF!</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5"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 localSheetId="15">#REF!</definedName>
    <definedName name="MonthName">#REF!</definedName>
    <definedName name="N1TSXAPIXCtrl" localSheetId="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5" hidden="1">#REF!</definedName>
    <definedName name="N1TSXAPIXCtrl" localSheetId="15"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localSheetId="12"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5"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5" hidden="1">#REF!</definedName>
    <definedName name="noooooooo" localSheetId="15"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localSheetId="12" hidden="1">#REF!</definedName>
    <definedName name="noooooooo" hidden="1">#REF!</definedName>
    <definedName name="NumValues" localSheetId="15">#REF!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5"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5"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5" hidden="1">#REF!</definedName>
    <definedName name="Page6" localSheetId="15"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localSheetId="12" hidden="1">#REF!</definedName>
    <definedName name="Page6" hidden="1">#REF!</definedName>
    <definedName name="_xlnm.Print_Area" localSheetId="8">'Balance sheet and liquidity'!$A$1:$O$24</definedName>
    <definedName name="_xlnm.Print_Area" localSheetId="14">'C&amp;O (segment)'!$A$1:$V$33</definedName>
    <definedName name="_xlnm.Print_Area" localSheetId="10">'Capital base and ratios'!$A$1:$O$15</definedName>
    <definedName name="_xlnm.Print_Area" localSheetId="11">CIB!$A$1:$V$46</definedName>
    <definedName name="_xlnm.Print_Area" localSheetId="0">'Content page'!$A$1:$D$18</definedName>
    <definedName name="_xlnm.Print_Area" localSheetId="5">'Net interest margin'!$A$1:$S$25</definedName>
    <definedName name="_xlnm.Print_Area" localSheetId="15">'Performance by key market'!$A$1:$L$110</definedName>
    <definedName name="_xlnm.Print_Area" localSheetId="2">'Performance summary'!$A$1:$V$36</definedName>
    <definedName name="_xlnm.Print_Area" localSheetId="3">'Product income'!$A$1:$V$26</definedName>
    <definedName name="_xlnm.Print_Area" localSheetId="4">'Profit before tax'!$A$1:$V$12</definedName>
    <definedName name="_xlnm.Print_Area" localSheetId="7">'Restructuring and other items'!$A$1:$S$36</definedName>
    <definedName name="_xlnm.Print_Area" localSheetId="6">'Risk summary'!$A$1:$Q$36</definedName>
    <definedName name="_xlnm.Print_Area" localSheetId="9">'Risk-weighted assets'!$A$1:$O$11</definedName>
    <definedName name="_xlnm.Print_Area" localSheetId="1">'Statement of results'!$A$1:$Q$62</definedName>
    <definedName name="_xlnm.Print_Area" localSheetId="13">Ventures!$A$1:$V$33</definedName>
    <definedName name="_xlnm.Print_Area" localSheetId="12">WRB!$A$1:$V$37</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5"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 localSheetId="15">#REF!</definedName>
    <definedName name="SAPCrosstab1">#REF!</definedName>
    <definedName name="SAPCrosstab2" localSheetId="15">#REF!</definedName>
    <definedName name="SAPCrosstab2">#REF!</definedName>
    <definedName name="SAPCrosstab3" localSheetId="15">#REF!</definedName>
    <definedName name="SAPCrosstab3">#REF!</definedName>
    <definedName name="SAPCrosstab4" localSheetId="15">#REF!</definedName>
    <definedName name="SAPCrosstab4">#REF!</definedName>
    <definedName name="SAPCrosstab5" localSheetId="15">#REF!</definedName>
    <definedName name="SAPCrosstab5">#REF!</definedName>
    <definedName name="SAPCrosstab6" localSheetId="15">#REF!</definedName>
    <definedName name="SAPCrosstab6">#REF!</definedName>
    <definedName name="ScheduleID">"NPLA1"</definedName>
    <definedName name="sd" localSheetId="8" hidden="1">#REF!</definedName>
    <definedName name="sd" localSheetId="14" hidden="1">#REF!</definedName>
    <definedName name="sd" localSheetId="10" hidden="1">#REF!</definedName>
    <definedName name="sd" localSheetId="11" hidden="1">#REF!</definedName>
    <definedName name="sd" localSheetId="0" hidden="1">#REF!</definedName>
    <definedName name="sd" localSheetId="5" hidden="1">#REF!</definedName>
    <definedName name="sd" localSheetId="15"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localSheetId="12" hidden="1">#REF!</definedName>
    <definedName name="sd" hidden="1">#REF!</definedName>
    <definedName name="sdfsdf" localSheetId="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5" hidden="1">#REF!</definedName>
    <definedName name="sdfsdf" localSheetId="15"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localSheetId="12" hidden="1">#REF!</definedName>
    <definedName name="sdfsdf" hidden="1">#REF!</definedName>
    <definedName name="sdsad" hidden="1">[7]EXECp2!$A$41:$IV$41</definedName>
    <definedName name="SDSS" localSheetId="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5" hidden="1">#REF!</definedName>
    <definedName name="SDSS" localSheetId="15"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localSheetId="12" hidden="1">#REF!</definedName>
    <definedName name="SDSS" hidden="1">#REF!</definedName>
    <definedName name="Segments" localSheetId="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5" hidden="1">#REF!</definedName>
    <definedName name="Segments" localSheetId="15"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localSheetId="12" hidden="1">#REF!</definedName>
    <definedName name="Segments" hidden="1">#REF!</definedName>
    <definedName name="SS" localSheetId="8" hidden="1">#REF!</definedName>
    <definedName name="SS" localSheetId="14" hidden="1">#REF!</definedName>
    <definedName name="SS" localSheetId="10" hidden="1">#REF!</definedName>
    <definedName name="SS" localSheetId="11" hidden="1">#REF!</definedName>
    <definedName name="SS" localSheetId="0" hidden="1">#REF!</definedName>
    <definedName name="SS" localSheetId="5" hidden="1">#REF!</definedName>
    <definedName name="SS" localSheetId="15"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localSheetId="12" hidden="1">#REF!</definedName>
    <definedName name="SS" hidden="1">#REF!</definedName>
    <definedName name="T1TSAPIXA1" localSheetId="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5" hidden="1">#REF!</definedName>
    <definedName name="T1TSAPIXA1" localSheetId="15"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localSheetId="12"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5"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5"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 localSheetId="15">#REF!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5"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5"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5"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5"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5"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5"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5"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5"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5"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5"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5"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5"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5"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5"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5"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5"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5"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5"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5"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5" hidden="1">#REF!</definedName>
    <definedName name="www" localSheetId="15"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localSheetId="12" hidden="1">#REF!</definedName>
    <definedName name="www" hidden="1">#REF!</definedName>
    <definedName name="xsdfgsadf" localSheetId="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5" hidden="1">#REF!</definedName>
    <definedName name="xsdfgsadf" localSheetId="15"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localSheetId="12"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5"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5"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5"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5"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5"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8" i="174" l="1"/>
  <c r="M67" i="174"/>
  <c r="M66" i="174"/>
  <c r="M65" i="174"/>
  <c r="M64" i="174"/>
  <c r="M62" i="174"/>
  <c r="M61" i="174"/>
  <c r="M60" i="174"/>
  <c r="M58" i="174"/>
  <c r="M57" i="174"/>
  <c r="M51" i="174"/>
  <c r="M50" i="174"/>
  <c r="M49" i="174"/>
  <c r="M48" i="174"/>
  <c r="M47" i="174"/>
  <c r="M45" i="174"/>
  <c r="M44" i="174"/>
  <c r="M43" i="174"/>
  <c r="M41" i="174"/>
  <c r="M40" i="174"/>
  <c r="M52" i="174" s="1"/>
  <c r="M34" i="174"/>
  <c r="M33" i="174"/>
  <c r="M32" i="174"/>
  <c r="M31" i="174"/>
  <c r="M30" i="174"/>
  <c r="M28" i="174"/>
  <c r="M27" i="174"/>
  <c r="M26" i="174"/>
  <c r="M24" i="174"/>
  <c r="M23" i="174"/>
  <c r="M35" i="174" s="1"/>
  <c r="M17" i="174"/>
  <c r="M16" i="174"/>
  <c r="M15" i="174"/>
  <c r="M14" i="174"/>
  <c r="M13" i="174"/>
  <c r="M11" i="174"/>
  <c r="M10" i="174"/>
  <c r="M9" i="174"/>
  <c r="M7" i="174"/>
  <c r="M8" i="174" s="1"/>
  <c r="M6" i="174"/>
  <c r="M69" i="174"/>
  <c r="M59" i="174"/>
  <c r="M42" i="174"/>
  <c r="M25" i="174" l="1"/>
  <c r="M29" i="174" s="1"/>
  <c r="M12" i="174"/>
  <c r="M18" i="174"/>
  <c r="M46" i="174"/>
  <c r="M63" i="174"/>
  <c r="L67" i="174" l="1"/>
  <c r="L66" i="174"/>
  <c r="L65" i="174"/>
  <c r="L64" i="174"/>
  <c r="L62" i="174"/>
  <c r="L61" i="174"/>
  <c r="L60" i="174"/>
  <c r="L57" i="174"/>
  <c r="L50" i="174"/>
  <c r="L49" i="174"/>
  <c r="L48" i="174"/>
  <c r="L47" i="174"/>
  <c r="L45" i="174"/>
  <c r="L44" i="174"/>
  <c r="L43" i="174"/>
  <c r="L41" i="174"/>
  <c r="L33" i="174"/>
  <c r="L32" i="174"/>
  <c r="L31" i="174"/>
  <c r="L30" i="174"/>
  <c r="L28" i="174"/>
  <c r="L27" i="174"/>
  <c r="L26" i="174"/>
  <c r="L24" i="174"/>
  <c r="L16" i="174"/>
  <c r="L15" i="174"/>
  <c r="L14" i="174"/>
  <c r="L13" i="174"/>
  <c r="L11" i="174"/>
  <c r="L10" i="174"/>
  <c r="L9" i="174"/>
  <c r="L7" i="174"/>
  <c r="L58" i="174" l="1"/>
  <c r="L69" i="174" s="1"/>
  <c r="L40" i="174"/>
  <c r="L42" i="174" s="1"/>
  <c r="L46" i="174" s="1"/>
  <c r="L23" i="174"/>
  <c r="L25" i="174" s="1"/>
  <c r="L29" i="174" s="1"/>
  <c r="L6" i="174"/>
  <c r="L8" i="174" s="1"/>
  <c r="L12" i="174" s="1"/>
  <c r="L59" i="174" l="1"/>
  <c r="L63" i="174" s="1"/>
  <c r="L52" i="174"/>
  <c r="L35" i="174"/>
  <c r="L18" i="174"/>
</calcChain>
</file>

<file path=xl/sharedStrings.xml><?xml version="1.0" encoding="utf-8"?>
<sst xmlns="http://schemas.openxmlformats.org/spreadsheetml/2006/main" count="1421" uniqueCount="374">
  <si>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</si>
  <si>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</si>
  <si>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</si>
  <si>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</si>
  <si>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</si>
  <si>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</si>
  <si>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</si>
  <si>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</si>
  <si>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</si>
  <si>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</si>
  <si>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</si>
  <si>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Profit/(loss) before taxation</t>
  </si>
  <si>
    <t>Restructuring and other items</t>
  </si>
  <si>
    <t>Taxation</t>
  </si>
  <si>
    <t>Profit/(loss) for the period</t>
  </si>
  <si>
    <t>Credit impairment</t>
  </si>
  <si>
    <t>Early alerts ($million)</t>
  </si>
  <si>
    <t xml:space="preserve"> </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</si>
  <si>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</si>
  <si>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</si>
  <si>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</si>
  <si>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</si>
  <si>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</si>
  <si>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</si>
  <si>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</si>
  <si>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</si>
  <si>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</si>
  <si>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</si>
  <si>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</si>
  <si>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</si>
  <si>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</si>
  <si>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</si>
  <si>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</si>
  <si>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</si>
  <si>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</si>
  <si>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</si>
  <si>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</si>
  <si>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</si>
  <si>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</si>
  <si>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</si>
  <si>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</si>
  <si>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</si>
  <si>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Other operating expenses</t>
  </si>
  <si>
    <t>UK bank levy</t>
  </si>
  <si>
    <t>$m</t>
  </si>
  <si>
    <t>Underlying performance</t>
  </si>
  <si>
    <t>Return on ordinary shareholders' tangible equity (%)</t>
  </si>
  <si>
    <t>Balance sheet and capital</t>
  </si>
  <si>
    <t>Total equity</t>
  </si>
  <si>
    <t>Information per ordinary share</t>
  </si>
  <si>
    <t>Cents</t>
  </si>
  <si>
    <t>Common Equity Tier 1 ratio (%)</t>
  </si>
  <si>
    <t>Total capital (%)</t>
  </si>
  <si>
    <t>Operational risk</t>
  </si>
  <si>
    <t>Restructuring</t>
  </si>
  <si>
    <t>Number of ordinary shares at period end (m)</t>
  </si>
  <si>
    <t>%</t>
  </si>
  <si>
    <t>Additional Tier 1 capital (AT1)</t>
  </si>
  <si>
    <t>Profit/(loss) attributable to parent company shareholders</t>
  </si>
  <si>
    <t>Operating income by product</t>
  </si>
  <si>
    <t>Credit risk summary</t>
  </si>
  <si>
    <t>Summary of financial performance</t>
  </si>
  <si>
    <t>Profit/(loss) from associates and joint ventures</t>
  </si>
  <si>
    <r>
      <t>Liquidity coverage ratio (%)</t>
    </r>
    <r>
      <rPr>
        <b/>
        <vertAlign val="superscript"/>
        <sz val="8"/>
        <rFont val="Arial"/>
        <family val="2"/>
      </rPr>
      <t>3</t>
    </r>
  </si>
  <si>
    <t>Provision for regulatory matters</t>
  </si>
  <si>
    <t>Operating profit/(loss) before impairment losses and taxation</t>
  </si>
  <si>
    <t>Underlying profit/(loss) before taxation</t>
  </si>
  <si>
    <t>Operating profit before impairment losses and taxation</t>
  </si>
  <si>
    <t>1  Variance is increase/(decrease) comparing current reporting period to prior reporting periods</t>
  </si>
  <si>
    <t>Other</t>
  </si>
  <si>
    <t>Central &amp; other items (segment)</t>
  </si>
  <si>
    <t>Total underlying operating income</t>
  </si>
  <si>
    <t>Adjusted net interest income and margin</t>
  </si>
  <si>
    <t>Statement of results</t>
  </si>
  <si>
    <t>Underlying operating income</t>
  </si>
  <si>
    <t>Underlying operating expenses</t>
  </si>
  <si>
    <t>Underlying profit before impairment and taxation</t>
  </si>
  <si>
    <t>Profit before tax by segment and region</t>
  </si>
  <si>
    <r>
      <t>Advances-to-deposits ratio (%)</t>
    </r>
    <r>
      <rPr>
        <b/>
        <vertAlign val="superscript"/>
        <sz val="8"/>
        <rFont val="Arial"/>
        <family val="2"/>
      </rPr>
      <t>2,3</t>
    </r>
  </si>
  <si>
    <t>Income statement</t>
  </si>
  <si>
    <t>Balance sheet</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</si>
  <si>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</si>
  <si>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</si>
  <si>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</si>
  <si>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</si>
  <si>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</si>
  <si>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</si>
  <si>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</si>
  <si>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</si>
  <si>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</si>
  <si>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</si>
  <si>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</si>
  <si>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</si>
  <si>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DVA</t>
  </si>
  <si>
    <t>Macro Trading</t>
  </si>
  <si>
    <r>
      <t>Underlying return on tangible equity (%)</t>
    </r>
    <r>
      <rPr>
        <vertAlign val="superscript"/>
        <sz val="8"/>
        <rFont val="Arial"/>
        <family val="2"/>
        <scheme val="major"/>
      </rPr>
      <t>5</t>
    </r>
  </si>
  <si>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</si>
  <si>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</si>
  <si>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</si>
  <si>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</si>
  <si>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</si>
  <si>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</si>
  <si>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</si>
  <si>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</si>
  <si>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</si>
  <si>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t>1  Variance is better/(worse) other than assets and liabilities, which is increase/(decrease)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</si>
  <si>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</si>
  <si>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</si>
  <si>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</si>
  <si>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</si>
  <si>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</si>
  <si>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</si>
  <si>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</si>
  <si>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</si>
  <si>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</si>
  <si>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</si>
  <si>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</si>
  <si>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</si>
  <si>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Cost-to-income ratio (excluding bank levy) (%)</t>
  </si>
  <si>
    <t>Cost-to-income ratio (including bank levy) (%)</t>
  </si>
  <si>
    <t>Ventures</t>
  </si>
  <si>
    <t>1  Following the increased strategic importance and reporting of Ventures to management, this has been established as a separate operating segment in 2022. Prior periods have been restated</t>
  </si>
  <si>
    <t>1Q'22</t>
  </si>
  <si>
    <t>31.03.22</t>
  </si>
  <si>
    <t>2  Change is the basis points (bps) difference between the two periods rather than the percentage change</t>
  </si>
  <si>
    <r>
      <t>Underlying return on tangible equity (%)</t>
    </r>
    <r>
      <rPr>
        <vertAlign val="superscript"/>
        <sz val="8"/>
        <rFont val="Arial"/>
        <family val="2"/>
        <scheme val="major"/>
      </rPr>
      <t>2</t>
    </r>
  </si>
  <si>
    <t>3  Variance is better/(worse) other than risk-weighted assets, assets and liabilities which is increase/(decrease)</t>
  </si>
  <si>
    <t>2  Comparisons presented on the basis of the current period’s transactional currency rate, ensuring like-for-like currency rates between the two periods</t>
  </si>
  <si>
    <t>5  Change is the basis points (bps) difference between the two periods rather than the percentage change</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</si>
  <si>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</si>
  <si>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</si>
  <si>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</si>
  <si>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</si>
  <si>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2Q'22</t>
  </si>
  <si>
    <t>30.06.22</t>
  </si>
  <si>
    <t>4  Change is the basis points (bps) difference between the two periods rather than the percentage change</t>
  </si>
  <si>
    <r>
      <t>Underlying return on tangible equity (%)</t>
    </r>
    <r>
      <rPr>
        <vertAlign val="superscript"/>
        <sz val="8"/>
        <rFont val="Arial"/>
        <family val="2"/>
        <scheme val="major"/>
      </rPr>
      <t>4</t>
    </r>
  </si>
  <si>
    <t>3Q'22</t>
  </si>
  <si>
    <t>30.09.22</t>
  </si>
  <si>
    <t>Loss from associates and joint ventures</t>
  </si>
  <si>
    <t>4Q'22</t>
  </si>
  <si>
    <t>31.12.22</t>
  </si>
  <si>
    <t>Other Impairment</t>
  </si>
  <si>
    <r>
      <t>Other impairment</t>
    </r>
    <r>
      <rPr>
        <vertAlign val="superscript"/>
        <sz val="8"/>
        <rFont val="Arial"/>
        <family val="2"/>
        <scheme val="major"/>
      </rPr>
      <t>7</t>
    </r>
  </si>
  <si>
    <r>
      <t>Goodwill and Other Impairment</t>
    </r>
    <r>
      <rPr>
        <vertAlign val="superscript"/>
        <sz val="8"/>
        <rFont val="Arial"/>
        <family val="2"/>
        <scheme val="major"/>
      </rPr>
      <t>3</t>
    </r>
  </si>
  <si>
    <t>Goodwill and Other impairment &amp; Other items</t>
  </si>
  <si>
    <t>Underlying earnings per share (cents)</t>
  </si>
  <si>
    <r>
      <t>Net interest margin (%)</t>
    </r>
    <r>
      <rPr>
        <vertAlign val="superscript"/>
        <sz val="8"/>
        <rFont val="Arial"/>
        <family val="2"/>
        <scheme val="major"/>
      </rPr>
      <t>2</t>
    </r>
  </si>
  <si>
    <t>1Q'23</t>
  </si>
  <si>
    <t>31.03.23</t>
  </si>
  <si>
    <t>61 / 78</t>
  </si>
  <si>
    <t>61 / 80</t>
  </si>
  <si>
    <t>59 / 77</t>
  </si>
  <si>
    <t>57 / 76</t>
  </si>
  <si>
    <r>
      <t>Income return on risk-weighted assets (%)</t>
    </r>
    <r>
      <rPr>
        <vertAlign val="superscript"/>
        <sz val="8"/>
        <rFont val="Arial"/>
        <family val="2"/>
        <scheme val="major"/>
      </rPr>
      <t>5</t>
    </r>
  </si>
  <si>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</si>
  <si>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</si>
  <si>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3  Not meaningful</t>
  </si>
  <si>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</si>
  <si>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</si>
  <si>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</si>
  <si>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6  Not meaningful</t>
  </si>
  <si>
    <t>2Q'23</t>
  </si>
  <si>
    <r>
      <t>Constant currency change</t>
    </r>
    <r>
      <rPr>
        <vertAlign val="superscript"/>
        <sz val="8"/>
        <rFont val="Arial"/>
        <family val="2"/>
        <scheme val="major"/>
      </rPr>
      <t>1,3</t>
    </r>
  </si>
  <si>
    <t>30.06.23</t>
  </si>
  <si>
    <t>6  RoTE numbers at the Group level include FVOCI adjustment for Ventures.</t>
  </si>
  <si>
    <t>8  Not meaningful</t>
  </si>
  <si>
    <t xml:space="preserve">    that has been confirmed as repayable at the point of stress</t>
  </si>
  <si>
    <r>
      <t>Cost-to-income ratio (%)</t>
    </r>
    <r>
      <rPr>
        <vertAlign val="superscript"/>
        <sz val="8"/>
        <rFont val="Arial"/>
        <family val="2"/>
        <scheme val="major"/>
      </rPr>
      <t>6</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</si>
  <si>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</si>
  <si>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</si>
  <si>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Income return on risk-weighted assets (%)</t>
    </r>
    <r>
      <rPr>
        <vertAlign val="superscript"/>
        <sz val="8"/>
        <rFont val="Arial"/>
        <family val="2"/>
        <scheme val="major"/>
      </rPr>
      <t>4</t>
    </r>
  </si>
  <si>
    <r>
      <t>Cost-to-income ratio (%)</t>
    </r>
    <r>
      <rPr>
        <vertAlign val="superscript"/>
        <sz val="8"/>
        <rFont val="Arial"/>
        <family val="2"/>
        <scheme val="major"/>
      </rPr>
      <t>5</t>
    </r>
  </si>
  <si>
    <r>
      <t>Constant currency change</t>
    </r>
    <r>
      <rPr>
        <vertAlign val="superscript"/>
        <sz val="8"/>
        <rFont val="Arial"/>
        <family val="2"/>
        <scheme val="major"/>
      </rPr>
      <t>1,2,6</t>
    </r>
  </si>
  <si>
    <t>2  Variance is better/(worse) other than risk-weighted assets, assets and liabilities which is increase/(decrease)</t>
  </si>
  <si>
    <t>5  Change is the percentage points difference between the two periods rather than the percentage change</t>
  </si>
  <si>
    <r>
      <t>Income return on risk-weighted assets (%)</t>
    </r>
    <r>
      <rPr>
        <vertAlign val="superscript"/>
        <sz val="8"/>
        <rFont val="Arial"/>
        <family val="2"/>
        <scheme val="major"/>
      </rPr>
      <t>4,6</t>
    </r>
  </si>
  <si>
    <r>
      <t>Underlying return on tangible equity (%)</t>
    </r>
    <r>
      <rPr>
        <vertAlign val="superscript"/>
        <sz val="8"/>
        <rFont val="Arial"/>
        <family val="2"/>
        <scheme val="major"/>
      </rPr>
      <t>4,6</t>
    </r>
  </si>
  <si>
    <r>
      <t>Cost-to-income ratio (%)</t>
    </r>
    <r>
      <rPr>
        <vertAlign val="superscript"/>
        <sz val="8"/>
        <rFont val="Arial"/>
        <family val="2"/>
        <scheme val="major"/>
      </rPr>
      <t>5,6</t>
    </r>
  </si>
  <si>
    <r>
      <t>Constant currency change</t>
    </r>
    <r>
      <rPr>
        <vertAlign val="superscript"/>
        <sz val="8"/>
        <rFont val="Arial"/>
        <family val="2"/>
        <scheme val="major"/>
      </rPr>
      <t>2,3,8</t>
    </r>
  </si>
  <si>
    <r>
      <t>Underlying net interest income</t>
    </r>
    <r>
      <rPr>
        <vertAlign val="superscript"/>
        <sz val="8"/>
        <rFont val="Arial"/>
        <family val="2"/>
        <scheme val="major"/>
      </rPr>
      <t>4</t>
    </r>
  </si>
  <si>
    <t>59 / 78</t>
  </si>
  <si>
    <t>Leverage ratio (%)</t>
  </si>
  <si>
    <r>
      <t>Leverage ratio (%)</t>
    </r>
    <r>
      <rPr>
        <vertAlign val="superscript"/>
        <sz val="8"/>
        <rFont val="Arial"/>
        <family val="2"/>
      </rPr>
      <t>2</t>
    </r>
  </si>
  <si>
    <t>9  Not meaningful</t>
  </si>
  <si>
    <t>8  Net interest margin is calculated as adjusted net interest income divided by average interest-earning assets, annualised</t>
  </si>
  <si>
    <r>
      <t>Net interest margin (%) (adjusted)</t>
    </r>
    <r>
      <rPr>
        <vertAlign val="superscript"/>
        <sz val="8"/>
        <rFont val="Arial"/>
        <family val="2"/>
        <scheme val="major"/>
      </rPr>
      <t>8</t>
    </r>
  </si>
  <si>
    <t>Other Items (including DVA)</t>
  </si>
  <si>
    <t>3Q'23</t>
  </si>
  <si>
    <t>30.09.23</t>
  </si>
  <si>
    <t>Reported net interest income</t>
  </si>
  <si>
    <t>Reported profit before taxation</t>
  </si>
  <si>
    <t>Reported performance</t>
  </si>
  <si>
    <r>
      <t xml:space="preserve">                                  - reported</t>
    </r>
    <r>
      <rPr>
        <vertAlign val="superscript"/>
        <sz val="8"/>
        <rFont val="Arial"/>
        <family val="2"/>
        <scheme val="major"/>
      </rPr>
      <t>4</t>
    </r>
  </si>
  <si>
    <t>Reported profit/(loss) before taxation</t>
  </si>
  <si>
    <t>Adjustment for Financial Markets funding costs and financial guarantee fees on interest earning assets</t>
  </si>
  <si>
    <t>Reported earnings/(loss) per share (cents)</t>
  </si>
  <si>
    <r>
      <t>Reported return on tangible equity (%)</t>
    </r>
    <r>
      <rPr>
        <vertAlign val="superscript"/>
        <sz val="8"/>
        <rFont val="Arial"/>
        <family val="2"/>
        <scheme val="major"/>
      </rPr>
      <t>2</t>
    </r>
  </si>
  <si>
    <t>62/79</t>
  </si>
  <si>
    <t>4Q'23</t>
  </si>
  <si>
    <t>12 months ended 31.12.22</t>
  </si>
  <si>
    <t>12 months ended 31.12.23</t>
  </si>
  <si>
    <r>
      <t>Change</t>
    </r>
    <r>
      <rPr>
        <vertAlign val="superscript"/>
        <sz val="8"/>
        <rFont val="Arial"/>
        <family val="2"/>
        <scheme val="major"/>
      </rPr>
      <t>1,9</t>
    </r>
    <r>
      <rPr>
        <sz val="8"/>
        <rFont val="Arial"/>
        <family val="2"/>
        <scheme val="major"/>
      </rPr>
      <t xml:space="preserve"> 4Q'23 vs 4Q'22</t>
    </r>
  </si>
  <si>
    <r>
      <t>Change</t>
    </r>
    <r>
      <rPr>
        <vertAlign val="superscript"/>
        <sz val="8"/>
        <rFont val="Arial"/>
        <family val="2"/>
        <scheme val="major"/>
      </rPr>
      <t>1,9</t>
    </r>
    <r>
      <rPr>
        <sz val="8"/>
        <rFont val="Arial"/>
        <family val="2"/>
        <scheme val="major"/>
      </rPr>
      <t xml:space="preserve"> 4Q'23 vs 3Q'23</t>
    </r>
  </si>
  <si>
    <r>
      <t>Change</t>
    </r>
    <r>
      <rPr>
        <vertAlign val="superscript"/>
        <sz val="8"/>
        <rFont val="Arial"/>
        <family val="2"/>
        <scheme val="major"/>
      </rPr>
      <t>1,9</t>
    </r>
    <r>
      <rPr>
        <sz val="8"/>
        <rFont val="Arial"/>
        <family val="2"/>
        <scheme val="major"/>
      </rPr>
      <t xml:space="preserve"> FY'23 vs FY'22</t>
    </r>
  </si>
  <si>
    <r>
      <t>Change</t>
    </r>
    <r>
      <rPr>
        <vertAlign val="superscript"/>
        <sz val="8"/>
        <rFont val="Arial"/>
        <family val="2"/>
        <scheme val="major"/>
      </rPr>
      <t>3</t>
    </r>
    <r>
      <rPr>
        <sz val="8"/>
        <rFont val="Arial"/>
        <family val="2"/>
        <scheme val="major"/>
      </rPr>
      <t xml:space="preserve"> 4Q'23 vs 4Q'22</t>
    </r>
  </si>
  <si>
    <r>
      <t>Change</t>
    </r>
    <r>
      <rPr>
        <vertAlign val="superscript"/>
        <sz val="8"/>
        <rFont val="Arial"/>
        <family val="2"/>
        <scheme val="major"/>
      </rPr>
      <t>3</t>
    </r>
    <r>
      <rPr>
        <sz val="8"/>
        <rFont val="Arial"/>
        <family val="2"/>
        <scheme val="major"/>
      </rPr>
      <t xml:space="preserve"> 4Q'23 vs 3Q'23</t>
    </r>
  </si>
  <si>
    <r>
      <t>Change</t>
    </r>
    <r>
      <rPr>
        <vertAlign val="superscript"/>
        <sz val="8"/>
        <rFont val="Arial"/>
        <family val="2"/>
        <scheme val="major"/>
      </rPr>
      <t>1,5</t>
    </r>
    <r>
      <rPr>
        <sz val="8"/>
        <rFont val="Arial"/>
        <family val="2"/>
        <scheme val="major"/>
      </rPr>
      <t xml:space="preserve"> 4Q'23 vs 4Q'22</t>
    </r>
  </si>
  <si>
    <r>
      <t>Change</t>
    </r>
    <r>
      <rPr>
        <vertAlign val="superscript"/>
        <sz val="8"/>
        <rFont val="Arial"/>
        <family val="2"/>
        <scheme val="major"/>
      </rPr>
      <t>1,5</t>
    </r>
    <r>
      <rPr>
        <sz val="8"/>
        <rFont val="Arial"/>
        <family val="2"/>
        <scheme val="major"/>
      </rPr>
      <t xml:space="preserve"> 4Q'23 vs 3Q'23</t>
    </r>
  </si>
  <si>
    <r>
      <t>Change</t>
    </r>
    <r>
      <rPr>
        <vertAlign val="superscript"/>
        <sz val="8"/>
        <rFont val="Arial"/>
        <family val="2"/>
        <scheme val="major"/>
      </rPr>
      <t>1</t>
    </r>
    <r>
      <rPr>
        <sz val="8"/>
        <rFont val="Arial"/>
        <family val="2"/>
        <scheme val="major"/>
      </rPr>
      <t xml:space="preserve"> 4Q'23 vs 4Q'22</t>
    </r>
  </si>
  <si>
    <r>
      <t>Change</t>
    </r>
    <r>
      <rPr>
        <vertAlign val="superscript"/>
        <sz val="8"/>
        <rFont val="Arial"/>
        <family val="2"/>
        <scheme val="major"/>
      </rPr>
      <t>1</t>
    </r>
    <r>
      <rPr>
        <sz val="8"/>
        <rFont val="Arial"/>
        <family val="2"/>
        <scheme val="major"/>
      </rPr>
      <t xml:space="preserve"> 4Q'23 vs 3Q'23</t>
    </r>
  </si>
  <si>
    <t>31.12.23</t>
  </si>
  <si>
    <r>
      <t>Change</t>
    </r>
    <r>
      <rPr>
        <vertAlign val="superscript"/>
        <sz val="8"/>
        <rFont val="Arial"/>
        <family val="2"/>
      </rPr>
      <t>1</t>
    </r>
    <r>
      <rPr>
        <sz val="8"/>
        <rFont val="Arial"/>
        <family val="2"/>
      </rPr>
      <t xml:space="preserve"> 4Q'23 vs 3Q'23</t>
    </r>
  </si>
  <si>
    <r>
      <t>Change</t>
    </r>
    <r>
      <rPr>
        <vertAlign val="superscript"/>
        <sz val="8"/>
        <rFont val="Arial"/>
        <family val="2"/>
      </rPr>
      <t>1</t>
    </r>
    <r>
      <rPr>
        <sz val="8"/>
        <rFont val="Arial"/>
        <family val="2"/>
      </rPr>
      <t xml:space="preserve">
4Q'23 vs 4Q'22</t>
    </r>
  </si>
  <si>
    <r>
      <t>Change</t>
    </r>
    <r>
      <rPr>
        <vertAlign val="superscript"/>
        <sz val="8"/>
        <rFont val="Arial"/>
        <family val="2"/>
        <scheme val="major"/>
      </rPr>
      <t>3,8</t>
    </r>
    <r>
      <rPr>
        <sz val="8"/>
        <rFont val="Arial"/>
        <family val="2"/>
        <scheme val="major"/>
      </rPr>
      <t xml:space="preserve"> 4Q'23 vs 4Q'22</t>
    </r>
  </si>
  <si>
    <r>
      <t>Change</t>
    </r>
    <r>
      <rPr>
        <vertAlign val="superscript"/>
        <sz val="8"/>
        <rFont val="Arial"/>
        <family val="2"/>
        <scheme val="major"/>
      </rPr>
      <t>3,8</t>
    </r>
    <r>
      <rPr>
        <sz val="8"/>
        <rFont val="Arial"/>
        <family val="2"/>
        <scheme val="major"/>
      </rPr>
      <t xml:space="preserve"> 4Q'23 vs 3Q'23</t>
    </r>
  </si>
  <si>
    <r>
      <t>Change</t>
    </r>
    <r>
      <rPr>
        <vertAlign val="superscript"/>
        <sz val="8"/>
        <rFont val="Arial"/>
        <family val="2"/>
        <scheme val="major"/>
      </rPr>
      <t>2,6</t>
    </r>
    <r>
      <rPr>
        <sz val="8"/>
        <rFont val="Arial"/>
        <family val="2"/>
        <scheme val="major"/>
      </rPr>
      <t xml:space="preserve"> 4Q'23 vs 4Q'22</t>
    </r>
  </si>
  <si>
    <r>
      <t>Change</t>
    </r>
    <r>
      <rPr>
        <vertAlign val="superscript"/>
        <sz val="8"/>
        <rFont val="Arial"/>
        <family val="2"/>
        <scheme val="major"/>
      </rPr>
      <t>2,6</t>
    </r>
    <r>
      <rPr>
        <sz val="8"/>
        <rFont val="Arial"/>
        <family val="2"/>
        <scheme val="major"/>
      </rPr>
      <t xml:space="preserve"> 4Q'23 vs 3Q'23</t>
    </r>
  </si>
  <si>
    <t>FY'23</t>
  </si>
  <si>
    <t>FY'22</t>
  </si>
  <si>
    <r>
      <t>Change</t>
    </r>
    <r>
      <rPr>
        <vertAlign val="superscript"/>
        <sz val="8"/>
        <rFont val="Arial"/>
        <family val="2"/>
      </rPr>
      <t>1</t>
    </r>
    <r>
      <rPr>
        <sz val="8"/>
        <rFont val="Arial"/>
        <family val="2"/>
      </rPr>
      <t xml:space="preserve">
4Q'23 vs 2Q'23</t>
    </r>
  </si>
  <si>
    <r>
      <t>Change</t>
    </r>
    <r>
      <rPr>
        <vertAlign val="superscript"/>
        <sz val="8"/>
        <rFont val="Arial"/>
        <family val="2"/>
        <scheme val="major"/>
      </rPr>
      <t>1,5</t>
    </r>
    <r>
      <rPr>
        <sz val="8"/>
        <rFont val="Arial"/>
        <family val="2"/>
        <scheme val="major"/>
      </rPr>
      <t xml:space="preserve"> FY'23 vs FY'22</t>
    </r>
  </si>
  <si>
    <r>
      <t>Change</t>
    </r>
    <r>
      <rPr>
        <vertAlign val="superscript"/>
        <sz val="8"/>
        <rFont val="Arial"/>
        <family val="2"/>
        <scheme val="major"/>
      </rPr>
      <t>1</t>
    </r>
    <r>
      <rPr>
        <sz val="8"/>
        <rFont val="Arial"/>
        <family val="2"/>
        <scheme val="major"/>
      </rPr>
      <t xml:space="preserve">
FY'23 vs FY'22</t>
    </r>
  </si>
  <si>
    <r>
      <t>Change</t>
    </r>
    <r>
      <rPr>
        <vertAlign val="superscript"/>
        <sz val="8"/>
        <rFont val="Arial"/>
        <family val="2"/>
        <scheme val="major"/>
      </rPr>
      <t>3,8</t>
    </r>
    <r>
      <rPr>
        <sz val="8"/>
        <rFont val="Arial"/>
        <family val="2"/>
        <scheme val="major"/>
      </rPr>
      <t xml:space="preserve"> FY'23 vs FY'22</t>
    </r>
  </si>
  <si>
    <r>
      <t>Change</t>
    </r>
    <r>
      <rPr>
        <vertAlign val="superscript"/>
        <sz val="8"/>
        <rFont val="Arial"/>
        <family val="2"/>
        <scheme val="major"/>
      </rPr>
      <t>2,6</t>
    </r>
    <r>
      <rPr>
        <sz val="8"/>
        <rFont val="Arial"/>
        <family val="2"/>
        <scheme val="major"/>
      </rPr>
      <t xml:space="preserve"> FY'23 vs FY'22</t>
    </r>
  </si>
  <si>
    <r>
      <t>Change</t>
    </r>
    <r>
      <rPr>
        <vertAlign val="superscript"/>
        <sz val="8"/>
        <rFont val="Arial"/>
        <family val="2"/>
      </rPr>
      <t>1</t>
    </r>
    <r>
      <rPr>
        <sz val="8"/>
        <rFont val="Arial"/>
        <family val="2"/>
      </rPr>
      <t xml:space="preserve"> 31.12.23 vs 30.09.23</t>
    </r>
  </si>
  <si>
    <r>
      <t>Change</t>
    </r>
    <r>
      <rPr>
        <vertAlign val="superscript"/>
        <sz val="8"/>
        <rFont val="Arial"/>
        <family val="2"/>
      </rPr>
      <t>1</t>
    </r>
    <r>
      <rPr>
        <sz val="8"/>
        <rFont val="Arial"/>
        <family val="2"/>
      </rPr>
      <t xml:space="preserve"> 31.12.23 vs 31.12.22</t>
    </r>
  </si>
  <si>
    <r>
      <t>Change</t>
    </r>
    <r>
      <rPr>
        <vertAlign val="superscript"/>
        <sz val="8"/>
        <rFont val="Arial"/>
        <family val="2"/>
      </rPr>
      <t>1</t>
    </r>
    <r>
      <rPr>
        <sz val="8"/>
        <rFont val="Arial"/>
        <family val="2"/>
      </rPr>
      <t xml:space="preserve"> 31.12.23 vs 30.06.23</t>
    </r>
  </si>
  <si>
    <t xml:space="preserve">    2022, $7,894 million at 30 June 2022, $12,571 million at 31 March 2022</t>
  </si>
  <si>
    <t xml:space="preserve">2  Includes reverse repurchase agreements and other similar secured lending held at amortised cost of $13,996 million at 31 December 2023, $10,267 million at 30 September 2023, $10,950 million at 30 June 2023, $14,398 million at 31 March 2023, $24,498 million at 31 December 2022, $18,032 million at 30 September </t>
  </si>
  <si>
    <t>2  The Group now excludes $20,710 million held with central banks (30.09.23: $21,241 million, 30.06.23: $24,749 million, 31.03.23: $24,173 million, 31.12.22: $20,798 million, 30.09.22: $21,693 million, 30.06.22: $16,918 million, 31.03.22: $11,970 million)</t>
  </si>
  <si>
    <r>
      <t>Other items</t>
    </r>
    <r>
      <rPr>
        <vertAlign val="superscript"/>
        <sz val="8"/>
        <rFont val="Arial"/>
        <family val="2"/>
        <scheme val="major"/>
      </rPr>
      <t>5</t>
    </r>
  </si>
  <si>
    <r>
      <t>Change</t>
    </r>
    <r>
      <rPr>
        <vertAlign val="superscript"/>
        <sz val="8"/>
        <rFont val="Arial"/>
        <family val="2"/>
        <scheme val="major"/>
      </rPr>
      <t>6</t>
    </r>
    <r>
      <rPr>
        <sz val="8"/>
        <rFont val="Arial"/>
        <family val="2"/>
        <scheme val="major"/>
      </rPr>
      <t xml:space="preserve"> 4Q'23 vs 4Q'22</t>
    </r>
  </si>
  <si>
    <r>
      <t>Constant currency change</t>
    </r>
    <r>
      <rPr>
        <vertAlign val="superscript"/>
        <sz val="8"/>
        <rFont val="Arial"/>
        <family val="2"/>
        <scheme val="major"/>
      </rPr>
      <t>1,6</t>
    </r>
  </si>
  <si>
    <r>
      <t>Change</t>
    </r>
    <r>
      <rPr>
        <vertAlign val="superscript"/>
        <sz val="8"/>
        <rFont val="Arial"/>
        <family val="2"/>
        <scheme val="major"/>
      </rPr>
      <t>6</t>
    </r>
    <r>
      <rPr>
        <sz val="8"/>
        <rFont val="Arial"/>
        <family val="2"/>
        <scheme val="major"/>
      </rPr>
      <t xml:space="preserve"> 4Q'23 vs 3Q'23</t>
    </r>
  </si>
  <si>
    <r>
      <t>Change</t>
    </r>
    <r>
      <rPr>
        <vertAlign val="superscript"/>
        <sz val="8"/>
        <rFont val="Arial"/>
        <family val="2"/>
        <scheme val="major"/>
      </rPr>
      <t>6</t>
    </r>
    <r>
      <rPr>
        <sz val="8"/>
        <rFont val="Arial"/>
        <family val="2"/>
        <scheme val="major"/>
      </rPr>
      <t xml:space="preserve"> FY'23 vs FY'22</t>
    </r>
  </si>
  <si>
    <r>
      <t>Operating income (excluding DVA)</t>
    </r>
    <r>
      <rPr>
        <vertAlign val="superscript"/>
        <sz val="8"/>
        <rFont val="Arial"/>
        <family val="2"/>
        <scheme val="major"/>
      </rPr>
      <t>2</t>
    </r>
  </si>
  <si>
    <r>
      <t>Change</t>
    </r>
    <r>
      <rPr>
        <vertAlign val="superscript"/>
        <sz val="8"/>
        <rFont val="Arial"/>
        <family val="2"/>
        <scheme val="major"/>
      </rPr>
      <t>3</t>
    </r>
    <r>
      <rPr>
        <sz val="8"/>
        <rFont val="Arial"/>
        <family val="2"/>
        <scheme val="major"/>
      </rPr>
      <t xml:space="preserve"> 
FY'23 vs FY'22</t>
    </r>
  </si>
  <si>
    <r>
      <t>Other items</t>
    </r>
    <r>
      <rPr>
        <vertAlign val="superscript"/>
        <sz val="8"/>
        <rFont val="Arial"/>
        <family val="2"/>
        <scheme val="major"/>
      </rPr>
      <t>8</t>
    </r>
  </si>
  <si>
    <r>
      <t>Goodwill and Other impairment &amp; Other items</t>
    </r>
    <r>
      <rPr>
        <vertAlign val="superscript"/>
        <sz val="8"/>
        <rFont val="Arial"/>
        <family val="2"/>
        <scheme val="major"/>
      </rPr>
      <t>7</t>
    </r>
  </si>
  <si>
    <r>
      <t>Constant currency change</t>
    </r>
    <r>
      <rPr>
        <vertAlign val="superscript"/>
        <sz val="8"/>
        <rFont val="Arial"/>
        <family val="2"/>
        <scheme val="major"/>
      </rPr>
      <t>1,2</t>
    </r>
  </si>
  <si>
    <r>
      <t>Change</t>
    </r>
    <r>
      <rPr>
        <vertAlign val="superscript"/>
        <sz val="8"/>
        <rFont val="Arial"/>
        <family val="2"/>
        <scheme val="major"/>
      </rPr>
      <t>2</t>
    </r>
    <r>
      <rPr>
        <sz val="8"/>
        <rFont val="Arial"/>
        <family val="2"/>
        <scheme val="major"/>
      </rPr>
      <t xml:space="preserve"> FY'23 vs FY'22</t>
    </r>
  </si>
  <si>
    <t xml:space="preserve">7 Goodwill and Other impairment include $850 million (2023) and $308 million (2022) impairment charge relating to the Group’s investment in its associate China Bohai Bank. Other items includes the sale of the Aviation Finance business, </t>
  </si>
  <si>
    <t xml:space="preserve">    of which there was a gain on sale of $309 million on the leasing business and a loss of $47 million in relation to a sale of a portfolio of Aviation loans</t>
  </si>
  <si>
    <t>3 Goodwill and Other impairment include $850 million (3Q'23) and $308 million (4Q'22) impairment charge relating to the Group’s investment in its associate China Bohai Bank.</t>
  </si>
  <si>
    <t>5  Other items includes the sale of the Aviation Finance business, of which there was a gain on sale of $309 million on the leasing business and a loss of $47 million in relation to a sale of a portfolio of Aviation loans</t>
  </si>
  <si>
    <t>2  Other items includes the sale of the Aviation Finance business, of which there was a gain on sale of $309 million on the leasing business and a loss of $47 million in relation to a sale of a portfolio of Aviation loans</t>
  </si>
  <si>
    <t>1 Goodwill and Other impairment include $850 million (3Q'23) and $308 million (4Q'22) impairment charge relating to the Group’s investment in its associate China Bohai Bank.</t>
  </si>
  <si>
    <t>8  Other items includes the sale of the Aviation Finance business, of which there was a gain on sale of $309 million on the leasing business and a loss of $47 million in relation to a sale of a portfolio of Aviation loans</t>
  </si>
  <si>
    <t>7  Goodwill and Other impairment include $850 million (2023) and $308 million (2022) impairment charge relating to the Group’s investment in its associate China Bohai Bank.</t>
  </si>
  <si>
    <r>
      <t>Underlying Non NII</t>
    </r>
    <r>
      <rPr>
        <vertAlign val="superscript"/>
        <sz val="8"/>
        <rFont val="Arial"/>
        <family val="2"/>
        <scheme val="major"/>
      </rPr>
      <t>4</t>
    </r>
  </si>
  <si>
    <t xml:space="preserve">4  To be consistent with how we the compute Net Interest Margin, we have changed our definition of Underlying Net Interest Income (NII) and Underlying Non NII. The adjustments made to NIM, including Interest expense relating to funding our trading book, will now </t>
  </si>
  <si>
    <t xml:space="preserve">     be shown against Underlying Non NII rather than Underlying NII. There is no impact on total income</t>
  </si>
  <si>
    <r>
      <t>Return on ordinary shareholders' tangible equity (%)</t>
    </r>
    <r>
      <rPr>
        <vertAlign val="superscript"/>
        <sz val="8"/>
        <rFont val="Arial"/>
        <family val="2"/>
        <scheme val="major"/>
      </rPr>
      <t>6</t>
    </r>
  </si>
  <si>
    <t>60 / 76</t>
  </si>
  <si>
    <t>(2) / (3)</t>
  </si>
  <si>
    <t>1 / (2)</t>
  </si>
  <si>
    <t>3 / 0</t>
  </si>
  <si>
    <t>240bps</t>
  </si>
  <si>
    <t>1320bps</t>
  </si>
  <si>
    <t>1040bps</t>
  </si>
  <si>
    <t>160bps</t>
  </si>
  <si>
    <t>12bps</t>
  </si>
  <si>
    <t>26bps</t>
  </si>
  <si>
    <t>(50)bps</t>
  </si>
  <si>
    <t>(0)bps</t>
  </si>
  <si>
    <t>(410)bps</t>
  </si>
  <si>
    <t>(1140)bps</t>
  </si>
  <si>
    <t>672bps</t>
  </si>
  <si>
    <t>7bps</t>
  </si>
  <si>
    <t>10bps</t>
  </si>
  <si>
    <t>20bps</t>
  </si>
  <si>
    <t>(120)bps</t>
  </si>
  <si>
    <t>(210)bps</t>
  </si>
  <si>
    <t>(10)bps</t>
  </si>
  <si>
    <r>
      <t>Goodwill and Other impairment</t>
    </r>
    <r>
      <rPr>
        <vertAlign val="superscript"/>
        <sz val="8"/>
        <rFont val="Arial"/>
        <family val="2"/>
        <scheme val="major"/>
      </rPr>
      <t>1</t>
    </r>
  </si>
  <si>
    <t>4  Loans and advances to customers and customer accounts include fair value through profit or loss (FVTPL) and reverse repurchase agreements</t>
  </si>
  <si>
    <t>3  Loans and advances to customers and customer accounts include fair value through profit or loss (FVTPL) and reverse repurchase agreements</t>
  </si>
  <si>
    <r>
      <t>CET1 capital ratio (%)</t>
    </r>
    <r>
      <rPr>
        <b/>
        <vertAlign val="superscript"/>
        <sz val="8"/>
        <rFont val="Arial"/>
        <family val="2"/>
      </rPr>
      <t>2</t>
    </r>
  </si>
  <si>
    <r>
      <t>Total capital ratio (%)</t>
    </r>
    <r>
      <rPr>
        <vertAlign val="superscript"/>
        <sz val="8"/>
        <rFont val="Arial"/>
        <family val="2"/>
      </rPr>
      <t>2</t>
    </r>
  </si>
  <si>
    <t>Payments and Liquidity</t>
  </si>
  <si>
    <t>Capital Maket &amp; Advisory</t>
  </si>
  <si>
    <t>Valuation &amp; Other Adj</t>
  </si>
  <si>
    <t>CCPL &amp; Other Unsecured Lending</t>
  </si>
  <si>
    <t>Deposits</t>
  </si>
  <si>
    <t xml:space="preserve">     Payments and Liquidity</t>
  </si>
  <si>
    <t xml:space="preserve">     Trade &amp; Working Capital</t>
  </si>
  <si>
    <t xml:space="preserve">     Lending &amp; Financial Solutions</t>
  </si>
  <si>
    <t xml:space="preserve">     Capital Maket &amp; Advisory</t>
  </si>
  <si>
    <t xml:space="preserve">     Macro Trading</t>
  </si>
  <si>
    <t xml:space="preserve">     Credit Trading</t>
  </si>
  <si>
    <t xml:space="preserve">     Valuation &amp; Other Adj</t>
  </si>
  <si>
    <t xml:space="preserve">     Securities Services</t>
  </si>
  <si>
    <t>Securities Services</t>
  </si>
  <si>
    <t>Wealth</t>
  </si>
  <si>
    <t>Profit before tax by client segment</t>
  </si>
  <si>
    <t>Corporate &amp; Investment Banking</t>
  </si>
  <si>
    <t>Wealth &amp; Retail Banking</t>
  </si>
  <si>
    <t>Underlying net interest income</t>
  </si>
  <si>
    <t>Underlying performance by key market</t>
  </si>
  <si>
    <t>Hong Kong</t>
  </si>
  <si>
    <t>Korea</t>
  </si>
  <si>
    <t>China</t>
  </si>
  <si>
    <t>Taiwan</t>
  </si>
  <si>
    <t>Singapore</t>
  </si>
  <si>
    <t>India</t>
  </si>
  <si>
    <t>UAE</t>
  </si>
  <si>
    <t>UK</t>
  </si>
  <si>
    <t>US</t>
  </si>
  <si>
    <t xml:space="preserve">$million </t>
  </si>
  <si>
    <t>Total assets employed</t>
  </si>
  <si>
    <r>
      <t>Of which: loans and advances to customers</t>
    </r>
    <r>
      <rPr>
        <b/>
        <vertAlign val="superscript"/>
        <sz val="8"/>
        <rFont val="Arial"/>
        <family val="2"/>
        <scheme val="major"/>
      </rPr>
      <t>2</t>
    </r>
  </si>
  <si>
    <t>Total liabilities employed</t>
  </si>
  <si>
    <r>
      <t>Of which: customer accounts</t>
    </r>
    <r>
      <rPr>
        <b/>
        <vertAlign val="superscript"/>
        <sz val="8"/>
        <rFont val="Arial"/>
        <family val="2"/>
        <scheme val="major"/>
      </rPr>
      <t>2</t>
    </r>
  </si>
  <si>
    <t>Underlying return on tangible equity (%)</t>
  </si>
  <si>
    <t>Cost-to-income ratio (%)</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</si>
  <si>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</si>
  <si>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</si>
  <si>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r>
      <t>Cost-to-income ratio (%)</t>
    </r>
    <r>
      <rPr>
        <vertAlign val="superscript"/>
        <sz val="8"/>
        <rFont val="Arial"/>
        <family val="2"/>
        <scheme val="major"/>
      </rPr>
      <t>3</t>
    </r>
  </si>
  <si>
    <t>2  Loans and advances to customers and customer accounts includes FVTPL and repurchase agreements</t>
  </si>
  <si>
    <t>3  Change is the percentage points difference between the two periods rather than the percentage change</t>
  </si>
  <si>
    <t>Performance by key market</t>
  </si>
  <si>
    <t>Trade &amp; Working Capital</t>
  </si>
  <si>
    <t>Lending &amp; Financial Solutions</t>
  </si>
  <si>
    <t>Credit Trading</t>
  </si>
  <si>
    <r>
      <t>Transaction Services</t>
    </r>
    <r>
      <rPr>
        <vertAlign val="superscript"/>
        <sz val="8"/>
        <rFont val="Arial"/>
        <family val="2"/>
        <scheme val="major"/>
      </rPr>
      <t>2</t>
    </r>
  </si>
  <si>
    <r>
      <t>Banking</t>
    </r>
    <r>
      <rPr>
        <vertAlign val="superscript"/>
        <sz val="8"/>
        <rFont val="Arial"/>
        <family val="2"/>
        <scheme val="major"/>
      </rPr>
      <t>2</t>
    </r>
  </si>
  <si>
    <r>
      <t>Markets</t>
    </r>
    <r>
      <rPr>
        <vertAlign val="superscript"/>
        <sz val="8"/>
        <rFont val="Arial"/>
        <family val="2"/>
        <scheme val="major"/>
      </rPr>
      <t>2</t>
    </r>
  </si>
  <si>
    <r>
      <t>Deposits</t>
    </r>
    <r>
      <rPr>
        <vertAlign val="superscript"/>
        <sz val="8"/>
        <rFont val="Arial"/>
        <family val="2"/>
        <scheme val="major"/>
      </rPr>
      <t>3</t>
    </r>
  </si>
  <si>
    <r>
      <t>Mortgages &amp; Other Secured Lending</t>
    </r>
    <r>
      <rPr>
        <vertAlign val="superscript"/>
        <sz val="8"/>
        <rFont val="Arial"/>
        <family val="2"/>
        <scheme val="major"/>
      </rPr>
      <t>3</t>
    </r>
  </si>
  <si>
    <t>4  Not meaningful</t>
  </si>
  <si>
    <t>2  CIB Product reporting to be classified under Transaction Services, Banking and Markets to simplify product structure and clearly differentiate our business income drivers between accrual, fees and trading</t>
  </si>
  <si>
    <t>2  Name change of two key Segments across internal and external reporting – CCIB to CIB (Corporate &amp; Investment Banking), CPBB to WRB (Wealth &amp; Retail Banking)</t>
  </si>
  <si>
    <r>
      <t>Corporate &amp; Investment Banking</t>
    </r>
    <r>
      <rPr>
        <vertAlign val="superscript"/>
        <sz val="8"/>
        <rFont val="Arial"/>
        <family val="2"/>
        <scheme val="major"/>
      </rPr>
      <t>2</t>
    </r>
  </si>
  <si>
    <r>
      <t>Wealth &amp; Retail Banking</t>
    </r>
    <r>
      <rPr>
        <vertAlign val="superscript"/>
        <sz val="8"/>
        <rFont val="Arial"/>
        <family val="2"/>
        <scheme val="major"/>
      </rPr>
      <t>2</t>
    </r>
  </si>
  <si>
    <r>
      <t>Change</t>
    </r>
    <r>
      <rPr>
        <vertAlign val="superscript"/>
        <sz val="8"/>
        <rFont val="Arial"/>
        <family val="2"/>
        <scheme val="major"/>
      </rPr>
      <t>4</t>
    </r>
    <r>
      <rPr>
        <sz val="8"/>
        <rFont val="Arial"/>
        <family val="2"/>
        <scheme val="major"/>
      </rPr>
      <t xml:space="preserve"> 4Q'23 vs 4Q'22</t>
    </r>
  </si>
  <si>
    <r>
      <t>Change</t>
    </r>
    <r>
      <rPr>
        <vertAlign val="superscript"/>
        <sz val="8"/>
        <rFont val="Arial"/>
        <family val="2"/>
        <scheme val="major"/>
      </rPr>
      <t>4</t>
    </r>
    <r>
      <rPr>
        <sz val="8"/>
        <rFont val="Arial"/>
        <family val="2"/>
        <scheme val="major"/>
      </rPr>
      <t xml:space="preserve"> FY'23 vs FY'22</t>
    </r>
  </si>
  <si>
    <r>
      <t>Constant currency change</t>
    </r>
    <r>
      <rPr>
        <vertAlign val="superscript"/>
        <sz val="8"/>
        <rFont val="Arial"/>
        <family val="2"/>
        <scheme val="major"/>
      </rPr>
      <t>1,4</t>
    </r>
  </si>
  <si>
    <r>
      <t>Change</t>
    </r>
    <r>
      <rPr>
        <vertAlign val="superscript"/>
        <sz val="8"/>
        <rFont val="Arial"/>
        <family val="2"/>
        <scheme val="major"/>
      </rPr>
      <t>4</t>
    </r>
    <r>
      <rPr>
        <sz val="8"/>
        <rFont val="Arial"/>
        <family val="2"/>
        <scheme val="major"/>
      </rPr>
      <t xml:space="preserve"> 4Q'23 vs 3Q'23</t>
    </r>
  </si>
  <si>
    <t>7  CIB Product reporting to be classified under Transaction Services, Banking and Markets to simplify product structure and clearly differentiate our business income drivers between accrual, fees and trading</t>
  </si>
  <si>
    <r>
      <t>Transaction Services</t>
    </r>
    <r>
      <rPr>
        <vertAlign val="superscript"/>
        <sz val="8"/>
        <rFont val="Arial"/>
        <family val="2"/>
        <scheme val="major"/>
      </rPr>
      <t>7</t>
    </r>
  </si>
  <si>
    <r>
      <t>Banking</t>
    </r>
    <r>
      <rPr>
        <vertAlign val="superscript"/>
        <sz val="8"/>
        <rFont val="Arial"/>
        <family val="2"/>
        <scheme val="major"/>
      </rPr>
      <t>7</t>
    </r>
  </si>
  <si>
    <r>
      <t>Markets</t>
    </r>
    <r>
      <rPr>
        <vertAlign val="superscript"/>
        <sz val="8"/>
        <rFont val="Arial"/>
        <family val="2"/>
        <scheme val="major"/>
      </rPr>
      <t>7</t>
    </r>
  </si>
  <si>
    <t xml:space="preserve">9  Name change of CCIB to CIB (Corporate &amp; Investment Banking) across internal and external reporting </t>
  </si>
  <si>
    <t>10  Not meaningful</t>
  </si>
  <si>
    <r>
      <t>Change</t>
    </r>
    <r>
      <rPr>
        <vertAlign val="superscript"/>
        <sz val="8"/>
        <rFont val="Arial"/>
        <family val="2"/>
        <scheme val="major"/>
      </rPr>
      <t>3,10</t>
    </r>
    <r>
      <rPr>
        <sz val="8"/>
        <rFont val="Arial"/>
        <family val="2"/>
        <scheme val="major"/>
      </rPr>
      <t xml:space="preserve"> 4Q'23 vs 4Q'22</t>
    </r>
  </si>
  <si>
    <r>
      <t>Constant currency change</t>
    </r>
    <r>
      <rPr>
        <vertAlign val="superscript"/>
        <sz val="8"/>
        <rFont val="Arial"/>
        <family val="2"/>
        <scheme val="major"/>
      </rPr>
      <t>2,3,10</t>
    </r>
  </si>
  <si>
    <r>
      <t>Change</t>
    </r>
    <r>
      <rPr>
        <vertAlign val="superscript"/>
        <sz val="8"/>
        <rFont val="Arial"/>
        <family val="2"/>
        <scheme val="major"/>
      </rPr>
      <t>3,10</t>
    </r>
    <r>
      <rPr>
        <sz val="8"/>
        <rFont val="Arial"/>
        <family val="2"/>
        <scheme val="major"/>
      </rPr>
      <t xml:space="preserve"> 4Q'23 vs 3Q'23</t>
    </r>
  </si>
  <si>
    <r>
      <t>Change</t>
    </r>
    <r>
      <rPr>
        <vertAlign val="superscript"/>
        <sz val="8"/>
        <rFont val="Arial"/>
        <family val="2"/>
        <scheme val="major"/>
      </rPr>
      <t>3,10</t>
    </r>
    <r>
      <rPr>
        <sz val="8"/>
        <rFont val="Arial"/>
        <family val="2"/>
        <scheme val="major"/>
      </rPr>
      <t xml:space="preserve"> FY'23 vs FY'22</t>
    </r>
  </si>
  <si>
    <r>
      <t>Corporate &amp; Investment Banking</t>
    </r>
    <r>
      <rPr>
        <b/>
        <vertAlign val="superscript"/>
        <sz val="10"/>
        <rFont val="Arial"/>
        <family val="2"/>
        <scheme val="major"/>
      </rPr>
      <t>9</t>
    </r>
  </si>
  <si>
    <r>
      <t>Deposits</t>
    </r>
    <r>
      <rPr>
        <vertAlign val="superscript"/>
        <sz val="8"/>
        <rFont val="Arial"/>
        <family val="2"/>
        <scheme val="major"/>
      </rPr>
      <t>6</t>
    </r>
  </si>
  <si>
    <r>
      <t>Mortgages &amp; Other Secured Lending</t>
    </r>
    <r>
      <rPr>
        <vertAlign val="superscript"/>
        <sz val="8"/>
        <rFont val="Arial"/>
        <family val="2"/>
        <scheme val="major"/>
      </rPr>
      <t>6</t>
    </r>
  </si>
  <si>
    <t xml:space="preserve">   (c)Transaction Services, Banking to simplify product structure and clearly differentiate our business income drivers between accrual, fees and trading</t>
  </si>
  <si>
    <r>
      <t>Transaction Services</t>
    </r>
    <r>
      <rPr>
        <vertAlign val="superscript"/>
        <sz val="8"/>
        <rFont val="Arial"/>
        <family val="2"/>
        <scheme val="major"/>
      </rPr>
      <t>6</t>
    </r>
  </si>
  <si>
    <r>
      <t>Banking</t>
    </r>
    <r>
      <rPr>
        <vertAlign val="superscript"/>
        <sz val="8"/>
        <rFont val="Arial"/>
        <family val="2"/>
        <scheme val="major"/>
      </rPr>
      <t>6</t>
    </r>
  </si>
  <si>
    <t xml:space="preserve">7  Name change of CPBB to WRB (Wealth &amp; Retail Banking) across internal and external reporting </t>
  </si>
  <si>
    <r>
      <t>Wealth &amp; Retail Banking</t>
    </r>
    <r>
      <rPr>
        <b/>
        <vertAlign val="superscript"/>
        <sz val="10"/>
        <rFont val="Arial"/>
        <family val="2"/>
        <scheme val="major"/>
      </rPr>
      <t>7</t>
    </r>
  </si>
  <si>
    <r>
      <t>Change</t>
    </r>
    <r>
      <rPr>
        <vertAlign val="superscript"/>
        <sz val="8"/>
        <rFont val="Arial"/>
        <family val="2"/>
        <scheme val="major"/>
      </rPr>
      <t>2,8</t>
    </r>
    <r>
      <rPr>
        <sz val="8"/>
        <rFont val="Arial"/>
        <family val="2"/>
        <scheme val="major"/>
      </rPr>
      <t xml:space="preserve"> 4Q'23 vs 4Q'22</t>
    </r>
  </si>
  <si>
    <r>
      <t>Constant currency change</t>
    </r>
    <r>
      <rPr>
        <vertAlign val="superscript"/>
        <sz val="8"/>
        <rFont val="Arial"/>
        <family val="2"/>
        <scheme val="major"/>
      </rPr>
      <t>1,2,8</t>
    </r>
  </si>
  <si>
    <r>
      <t>Change</t>
    </r>
    <r>
      <rPr>
        <vertAlign val="superscript"/>
        <sz val="8"/>
        <rFont val="Arial"/>
        <family val="2"/>
        <scheme val="major"/>
      </rPr>
      <t>2,8</t>
    </r>
    <r>
      <rPr>
        <sz val="8"/>
        <rFont val="Arial"/>
        <family val="2"/>
        <scheme val="major"/>
      </rPr>
      <t xml:space="preserve"> 4Q'23 vs 3Q'23</t>
    </r>
  </si>
  <si>
    <r>
      <t>Change</t>
    </r>
    <r>
      <rPr>
        <vertAlign val="superscript"/>
        <sz val="8"/>
        <rFont val="Arial"/>
        <family val="2"/>
        <scheme val="major"/>
      </rPr>
      <t>2,8</t>
    </r>
    <r>
      <rPr>
        <sz val="8"/>
        <rFont val="Arial"/>
        <family val="2"/>
        <scheme val="major"/>
      </rPr>
      <t xml:space="preserve"> FY'23 vs FY'22</t>
    </r>
  </si>
  <si>
    <t>Group</t>
  </si>
  <si>
    <r>
      <t>Wealth Solutions</t>
    </r>
    <r>
      <rPr>
        <vertAlign val="superscript"/>
        <sz val="8"/>
        <rFont val="Arial"/>
        <family val="2"/>
        <scheme val="major"/>
      </rPr>
      <t>6</t>
    </r>
  </si>
  <si>
    <r>
      <t>Wealth Solutions</t>
    </r>
    <r>
      <rPr>
        <vertAlign val="superscript"/>
        <sz val="8"/>
        <rFont val="Arial"/>
        <family val="2"/>
        <scheme val="major"/>
      </rPr>
      <t>3</t>
    </r>
  </si>
  <si>
    <t>5  The Group’s Underlying performance by key market disclosure will now include Other, as a consolidation of all the other markets, [and this will replace Indonesia which will no longer be disclosed as one of the Group’s ten key markets]</t>
  </si>
  <si>
    <t xml:space="preserve">    [in addition to the Group’s ten key markets already disclosed]</t>
  </si>
  <si>
    <r>
      <t>Change</t>
    </r>
    <r>
      <rPr>
        <vertAlign val="superscript"/>
        <sz val="8"/>
        <rFont val="Arial"/>
        <family val="2"/>
        <scheme val="major"/>
      </rPr>
      <t>1,6</t>
    </r>
    <r>
      <rPr>
        <sz val="8"/>
        <rFont val="Arial"/>
        <family val="2"/>
        <scheme val="major"/>
      </rPr>
      <t xml:space="preserve">
4Q'23 vs 4Q'22</t>
    </r>
  </si>
  <si>
    <r>
      <t>Change</t>
    </r>
    <r>
      <rPr>
        <vertAlign val="superscript"/>
        <sz val="8"/>
        <rFont val="Arial"/>
        <family val="2"/>
        <scheme val="major"/>
      </rPr>
      <t>1,6</t>
    </r>
    <r>
      <rPr>
        <sz val="8"/>
        <rFont val="Arial"/>
        <family val="2"/>
        <scheme val="major"/>
      </rPr>
      <t xml:space="preserve">
 FY'23 vs FY'22</t>
    </r>
  </si>
  <si>
    <r>
      <t>Other</t>
    </r>
    <r>
      <rPr>
        <b/>
        <vertAlign val="superscript"/>
        <sz val="8"/>
        <rFont val="Arial"/>
        <family val="2"/>
        <scheme val="major"/>
      </rPr>
      <t>5</t>
    </r>
  </si>
  <si>
    <r>
      <t>Group</t>
    </r>
    <r>
      <rPr>
        <b/>
        <vertAlign val="superscript"/>
        <sz val="8"/>
        <rFont val="Arial"/>
        <family val="2"/>
        <scheme val="major"/>
      </rPr>
      <t>5</t>
    </r>
  </si>
  <si>
    <r>
      <t>Other</t>
    </r>
    <r>
      <rPr>
        <vertAlign val="superscript"/>
        <sz val="8"/>
        <rFont val="Arial"/>
        <family val="2"/>
        <scheme val="major"/>
      </rPr>
      <t>5</t>
    </r>
  </si>
  <si>
    <r>
      <t>Group</t>
    </r>
    <r>
      <rPr>
        <vertAlign val="superscript"/>
        <sz val="8"/>
        <rFont val="Arial"/>
        <family val="2"/>
        <scheme val="major"/>
      </rPr>
      <t>5</t>
    </r>
  </si>
  <si>
    <t xml:space="preserve">6  WRB : (a) “Wealth Management” product to be renamed to “Wealth Solutions” (b) removal of Retail Products node (as current ‘Retail Products’ also includes SME/BB, Affluent and PVB related revenue) </t>
  </si>
  <si>
    <t>3  WRB : (a) “Wealth Management” product to be renamed to “Wealth Solutions” (b) removal of Retail Products node (as current ‘Retail Products’ also includes SME/BB, Affluent and PVB related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</si>
</sst>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quot;$&quot;#,##0"/>
    <numFmt numFmtId="167" formatCode="_-&quot;$&quot;* #,##0_-;\-&quot;$&quot;* #,##0_-;_-&quot;$&quot;* &quot;-&quot;_-;_-@_-"/>
    <numFmt numFmtId="168" formatCode="_-&quot;$&quot;* #,##0.00_-;\-&quot;$&quot;* #,##0.00_-;_-&quot;$&quot;* &quot;-&quot;??_-;_-@_-"/>
    <numFmt numFmtId="169" formatCode="\$#,##0_);[Red]\(\$#,##0\)"/>
    <numFmt numFmtId="170" formatCode="#,##0;[Red]\(#,##0\)"/>
    <numFmt numFmtId="171" formatCode="#,##0,_);[Red]\(#,##0,\)"/>
    <numFmt numFmtId="172" formatCode="0.0"/>
    <numFmt numFmtId="173" formatCode="#,##0.0_);[Red]\(#,##0.0\)"/>
    <numFmt numFmtId="174" formatCode="[$-409]d\-mmm\-yyyy;@"/>
    <numFmt numFmtId="175" formatCode="#,##0,,."/>
    <numFmt numFmtId="176" formatCode="#,##0_ "/>
    <numFmt numFmtId="177" formatCode="#,##0_ ;[Red]\-#,##0\ "/>
    <numFmt numFmtId="178" formatCode="#,##0.000"/>
    <numFmt numFmtId="179" formatCode="0.0,,,\ ;[Red]\-0.0,,,"/>
    <numFmt numFmtId="180" formatCode="#,##0.0_ "/>
    <numFmt numFmtId="181" formatCode="#,##0.0,,;[Red]\-#,##0.0,,"/>
    <numFmt numFmtId="182" formatCode="0.0%"/>
    <numFmt numFmtId="183" formatCode="[$€-2]\ #,##0;[Red]\-[$€-2]\ #,##0"/>
    <numFmt numFmtId="184" formatCode="#,##0&quot;台&quot;"/>
    <numFmt numFmtId="185" formatCode="&quot;$&quot;#,##0.0,_);[Red]\(&quot;$&quot;#,##0.0,\)"/>
    <numFmt numFmtId="186" formatCode="##.##%"/>
    <numFmt numFmtId="187" formatCode="[$-409]d\-mmm\-yy;@"/>
    <numFmt numFmtId="188" formatCode="[$-409]d\-mmm;@"/>
    <numFmt numFmtId="189" formatCode="[$-409]mmm\-yy;@"/>
    <numFmt numFmtId="190" formatCode="0.000%"/>
    <numFmt numFmtId="191" formatCode="#,##0\ &quot;DM&quot;;\-#,##0\ &quot;DM&quot;"/>
    <numFmt numFmtId="192" formatCode="&quot;₩&quot;#,##0;&quot;₩&quot;\-#,##0"/>
    <numFmt numFmtId="193" formatCode="0.0_)\%;\(0.0\)\%;0.0_)\%;@_)_%"/>
    <numFmt numFmtId="194" formatCode="#,##0.0_)_%;\(#,##0.0\)_%;0.0_)_%;@_)_%"/>
    <numFmt numFmtId="195" formatCode="_-[$€-2]* #,##0.00_-;\-[$€-2]* #,##0.00_-;_-[$€-2]* &quot;-&quot;??_-"/>
    <numFmt numFmtId="196" formatCode="#,##0.0_);\(#,##0.0\);#,##0.0_);@_)"/>
    <numFmt numFmtId="197" formatCode="#,##0.0_);\(#,##0.0\)"/>
    <numFmt numFmtId="198" formatCode="&quot;£&quot;_(#,##0.00_);&quot;£&quot;\(#,##0.00\);&quot;£&quot;_(0.00_);@_)"/>
    <numFmt numFmtId="199" formatCode="&quot;$&quot;_(#,##0.00_);&quot;$&quot;\(#,##0.00\)"/>
    <numFmt numFmtId="200" formatCode="#,##0.00_);\(#,##0.00\);0.00_);@_)"/>
    <numFmt numFmtId="201" formatCode="\ \ #,##0"/>
    <numFmt numFmtId="202" formatCode="[$USD]\ #,##0.00"/>
    <numFmt numFmtId="203" formatCode="#,##0\ ;[Red]\(#,##0\);&quot;-&quot;_ "/>
    <numFmt numFmtId="204" formatCode="\€_(#,##0.00_);\€\(#,##0.00\);\€_(0.00_);@_)"/>
    <numFmt numFmtId="205" formatCode="&quot;€&quot;_(#,##0.00_);&quot;€&quot;\(#,##0.00\);&quot;€&quot;_(0.00_);@_)"/>
    <numFmt numFmtId="206" formatCode="#,##0_)\x;\(#,##0\)\x;0_)\x;@_)_x"/>
    <numFmt numFmtId="207" formatCode="#,##0.0_)\x;\(#,##0.0\)\x;0.0_)\x;@_)_x"/>
    <numFmt numFmtId="208" formatCode="#,##0.0_)\x;\(#,##0.0\)\x"/>
    <numFmt numFmtId="209" formatCode="#,##0_)_x;\(#,##0\)_x;0_)_x;@_)_x"/>
    <numFmt numFmtId="210" formatCode="#,##0.0_)_x;\(#,##0.0\)_x;0.0_)_x;@_)_x"/>
    <numFmt numFmtId="211" formatCode="#,##0.0_)_x;\(#,##0.0\)_x"/>
    <numFmt numFmtId="212" formatCode="0.0_)\%;\(0.0\)\%"/>
    <numFmt numFmtId="213" formatCode="#,##0.0_)_%;\(#,##0.0\)_%"/>
    <numFmt numFmtId="214" formatCode="&quot;₩&quot;#,##0.00;[Red]&quot;₩&quot;\-#,##0.00"/>
    <numFmt numFmtId="215" formatCode="&quot;₩&quot;#,##0;[Red]&quot;₩&quot;\-#,##0"/>
    <numFmt numFmtId="216" formatCode="0.0000%"/>
    <numFmt numFmtId="217" formatCode="#."/>
    <numFmt numFmtId="218" formatCode="General_)"/>
    <numFmt numFmtId="219" formatCode="0000000"/>
    <numFmt numFmtId="220" formatCode="_(&quot;$&quot;\ #,##0_);_(&quot;$&quot;\ \(#,##0\);_(&quot;$&quot;\ 0_);_(@_)"/>
    <numFmt numFmtId="221" formatCode="0.000000%"/>
    <numFmt numFmtId="222" formatCode="#,##0.00000"/>
    <numFmt numFmtId="223" formatCode="#,_);[Red]\(#,\)"/>
    <numFmt numFmtId="224" formatCode="_ * #,##0.00_ ;_ * \-#,##0.00_ ;_ * &quot;-&quot;??_ ;_ @_ "/>
    <numFmt numFmtId="225" formatCode="[Red]##,#0_;#,##0"/>
    <numFmt numFmtId="226" formatCode="#,##0_ ;[Red]\-#,##0\ ;\-"/>
    <numFmt numFmtId="227" formatCode="_-* #,##0\ _F_-;\-* #,##0\ _F_-;_-* &quot;-&quot;\ _F_-;_-@_-"/>
    <numFmt numFmtId="228" formatCode="\ª\.\¹\¹\ &quot;¹.&quot;"/>
    <numFmt numFmtId="229" formatCode="0.000"/>
    <numFmt numFmtId="230" formatCode="\t0%"/>
    <numFmt numFmtId="231" formatCode="0.0%;\(0.0%\)"/>
    <numFmt numFmtId="232" formatCode="_ * #,##0.00_)&quot;£&quot;_ ;_ * \(#,##0.00\)&quot;£&quot;_ ;_ * &quot;-&quot;??_)&quot;£&quot;_ ;_ @_ "/>
    <numFmt numFmtId="233" formatCode="_ * #,##0.00_)_£_ ;_ * \(#,##0.00\)_£_ ;_ * &quot;-&quot;??_)_£_ ;_ @_ "/>
    <numFmt numFmtId="234" formatCode="##,###.##"/>
    <numFmt numFmtId="235" formatCode="#0.##"/>
    <numFmt numFmtId="236" formatCode="#,##0;[Red]\(\-#,##0\)"/>
    <numFmt numFmtId="237" formatCode="_(* #,##0.0_);_(* \(#,##0.0\);_(* &quot;-&quot;?_);_(@_)"/>
    <numFmt numFmtId="238" formatCode="mmm\.yy"/>
    <numFmt numFmtId="239" formatCode="00000"/>
    <numFmt numFmtId="240" formatCode="##,##0%"/>
    <numFmt numFmtId="241" formatCode="#,###%"/>
    <numFmt numFmtId="242" formatCode="##.##"/>
    <numFmt numFmtId="243" formatCode="###,###"/>
    <numFmt numFmtId="244" formatCode="###.###"/>
    <numFmt numFmtId="245" formatCode="##,###.####"/>
    <numFmt numFmtId="246" formatCode="_(&quot;$&quot;* #,##0.0_);_(&quot;$&quot;* \(#,##0.0\);_(&quot;$&quot;* &quot;-&quot;?_);_(@_)"/>
    <numFmt numFmtId="247" formatCode="\$#,##0\ ;\(\$#,##0\)"/>
    <numFmt numFmtId="248" formatCode="##,##0.##"/>
    <numFmt numFmtId="249" formatCode="dd\-mmm\-yyyy"/>
    <numFmt numFmtId="250" formatCode="dd\-mmm\-yyyy\ hh:mm:ss"/>
    <numFmt numFmtId="251" formatCode="General_);[Red]\-General_)"/>
    <numFmt numFmtId="252" formatCode="d\ mmm\ yyyy"/>
    <numFmt numFmtId="253" formatCode="_-* #,##0.00\ &quot;F&quot;_-;\-* #,##0.00\ &quot;F&quot;_-;_-* &quot;-&quot;??\ &quot;F&quot;_-;_-@_-"/>
    <numFmt numFmtId="254" formatCode="[$-809]dd\ mmmm\ yyyy;@"/>
    <numFmt numFmtId="255" formatCode="#,##0.0_);\(#,##0.0\);;\ \ @"/>
    <numFmt numFmtId="256" formatCode="yyyy\-mm\-dd;@"/>
    <numFmt numFmtId="257" formatCode="0.0000"/>
    <numFmt numFmtId="258" formatCode="d\ mmm\ yy"/>
    <numFmt numFmtId="259" formatCode="0.00,\ ;[Red]\(0.00,\);\-_)"/>
    <numFmt numFmtId="260" formatCode="000"/>
    <numFmt numFmtId="261" formatCode="#,##0;[Red]\(#,##0\);\-"/>
    <numFmt numFmtId="262" formatCode="0.00_)"/>
    <numFmt numFmtId="263" formatCode="_(* #,##0.000_);_(* \(#,##0.000\);_(* &quot;-&quot;??_);_(@_)"/>
    <numFmt numFmtId="264" formatCode="#,###.00;[Red]\(#,###.00\);\-"/>
    <numFmt numFmtId="265" formatCode="0.00;0.00\)"/>
    <numFmt numFmtId="266" formatCode="_(* #,##0.0_)%;_(* \(#,##0.0\)%;_(* &quot;-&quot;?_);_(@_)"/>
    <numFmt numFmtId="267" formatCode="0%_);[Red]\(0%\)"/>
    <numFmt numFmtId="268" formatCode="0.00%_);[Red]\(0.00%\)"/>
    <numFmt numFmtId="269" formatCode="0_)%;\(0\)%"/>
    <numFmt numFmtId="270" formatCode="0.0_)%;\(0.0\)%"/>
    <numFmt numFmtId="271" formatCode="#,##0\ &quot;F&quot;;[Red]\-#,##0\ &quot;F&quot;"/>
    <numFmt numFmtId="272" formatCode="&quot;Yes&quot;;[Red]&quot;No&quot;"/>
    <numFmt numFmtId="273" formatCode="0.00000"/>
    <numFmt numFmtId="274" formatCode="[&gt;0]General"/>
    <numFmt numFmtId="275" formatCode="_-* #,##0\ &quot;DM&quot;_-;\-* #,##0\ &quot;DM&quot;_-;_-* &quot;-&quot;\ &quot;DM&quot;_-;_-@_-"/>
    <numFmt numFmtId="276" formatCode="_-* #,##0.00\ &quot;DM&quot;_-;\-* #,##0.00\ &quot;DM&quot;_-;_-* &quot;-&quot;??\ &quot;DM&quot;_-;_-@_-"/>
    <numFmt numFmtId="277" formatCode="&quot;$&quot;#,##0"/>
    <numFmt numFmtId="278" formatCode="#,##0.0;[Red]#,##0.0"/>
    <numFmt numFmtId="279" formatCode="#,##0;\(#,##0\)"/>
    <numFmt numFmtId="280" formatCode="_(* #,##0_);_(* \(#,##0\);_(* &quot;-&quot;??_);_(@_)"/>
    <numFmt numFmtId="281" formatCode="_(* #,##0.0_);_(* \(#,##0.0\);_(* &quot;-&quot;??_);_(@_)"/>
    <numFmt numFmtId="282" formatCode="#,##0&quot;bps&quot;;[Black]\(#,##0\)&quot;bps&quot;"/>
    <numFmt numFmtId="283" formatCode="#,##0.00;\(#,##0.00\)"/>
    <numFmt numFmtId="284" formatCode="_(* #,##0.0_);_(* \(#,##0.0\);_(* &quot;-&quot;_);_(@_)"/>
  </numFmts>
  <fonts count="251">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vertAlign val="superscript"/>
      <sz val="10"/>
      <color theme="1"/>
      <name val="Arial"/>
      <family val="2"/>
      <scheme val="minor"/>
    </font>
    <font>
      <sz val="8"/>
      <color rgb="FF1F497D"/>
      <name val="Verdana"/>
      <family val="2"/>
    </font>
    <font>
      <b/>
      <sz val="8"/>
      <color rgb="FF1F497D"/>
      <name val="Verdana"/>
      <family val="2"/>
    </font>
    <font>
      <b/>
      <vertAlign val="superscript"/>
      <sz val="8"/>
      <name val="Arial"/>
      <family val="2"/>
      <scheme val="major"/>
    </font>
    <font>
      <b/>
      <vertAlign val="superscript"/>
      <sz val="10"/>
      <name val="Arial"/>
      <family val="2"/>
      <scheme val="major"/>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indexed="64"/>
      </top>
      <bottom/>
      <diagonal/>
    </border>
    <border>
      <left/>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right style="thin">
        <color theme="0" tint="-0.24994659260841701"/>
      </right>
      <top style="thin">
        <color theme="0" tint="-0.24994659260841701"/>
      </top>
      <bottom/>
      <diagonal/>
    </border>
    <border>
      <left/>
      <right/>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top/>
      <bottom style="thin">
        <color theme="1" tint="0.24994659260841701"/>
      </bottom>
      <diagonal/>
    </border>
    <border>
      <left/>
      <right/>
      <top/>
      <bottom style="thin">
        <color theme="1" tint="0.14996795556505021"/>
      </bottom>
      <diagonal/>
    </border>
  </borders>
  <cellStyleXfs count="52866">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0"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177" fontId="14" fillId="3" borderId="0"/>
    <xf numFmtId="179" fontId="14" fillId="3" borderId="0"/>
    <xf numFmtId="176" fontId="9" fillId="3" borderId="0"/>
    <xf numFmtId="176" fontId="9" fillId="3" borderId="0"/>
    <xf numFmtId="4" fontId="9" fillId="3" borderId="0"/>
    <xf numFmtId="179" fontId="14" fillId="3" borderId="0"/>
    <xf numFmtId="176" fontId="9" fillId="3" borderId="0"/>
    <xf numFmtId="176" fontId="9" fillId="3" borderId="0"/>
    <xf numFmtId="179" fontId="14" fillId="3" borderId="0"/>
    <xf numFmtId="3" fontId="9" fillId="3" borderId="0"/>
    <xf numFmtId="4" fontId="9" fillId="3" borderId="0"/>
    <xf numFmtId="3" fontId="9" fillId="3" borderId="0"/>
    <xf numFmtId="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180" fontId="14" fillId="3" borderId="0"/>
    <xf numFmtId="177" fontId="14" fillId="3" borderId="0"/>
    <xf numFmtId="4" fontId="9" fillId="3" borderId="0"/>
    <xf numFmtId="176" fontId="9" fillId="3" borderId="0"/>
    <xf numFmtId="176" fontId="9" fillId="3" borderId="0"/>
    <xf numFmtId="176" fontId="9" fillId="3" borderId="0"/>
    <xf numFmtId="176" fontId="9" fillId="3" borderId="0"/>
    <xf numFmtId="175" fontId="9" fillId="3" borderId="0"/>
    <xf numFmtId="175" fontId="9" fillId="3" borderId="0"/>
    <xf numFmtId="4" fontId="9" fillId="3" borderId="0"/>
    <xf numFmtId="4" fontId="9" fillId="3" borderId="0"/>
    <xf numFmtId="179" fontId="14" fillId="3" borderId="0"/>
    <xf numFmtId="4" fontId="9" fillId="3" borderId="0"/>
    <xf numFmtId="175" fontId="9" fillId="3" borderId="0"/>
    <xf numFmtId="175" fontId="9" fillId="3" borderId="0"/>
    <xf numFmtId="4" fontId="9" fillId="3" borderId="0"/>
    <xf numFmtId="4" fontId="9" fillId="3" borderId="0"/>
    <xf numFmtId="4" fontId="9" fillId="3" borderId="0"/>
    <xf numFmtId="4" fontId="9" fillId="3" borderId="0"/>
    <xf numFmtId="177" fontId="14" fillId="3" borderId="0"/>
    <xf numFmtId="177" fontId="14" fillId="3" borderId="0"/>
    <xf numFmtId="177" fontId="14" fillId="3" borderId="0"/>
    <xf numFmtId="177" fontId="14" fillId="3" borderId="0"/>
    <xf numFmtId="4" fontId="9" fillId="3" borderId="0"/>
    <xf numFmtId="178" fontId="9" fillId="3" borderId="0"/>
    <xf numFmtId="178" fontId="9" fillId="3" borderId="0"/>
    <xf numFmtId="176" fontId="9" fillId="3" borderId="0"/>
    <xf numFmtId="176" fontId="9" fillId="3" borderId="0"/>
    <xf numFmtId="176" fontId="9" fillId="3" borderId="0"/>
    <xf numFmtId="175" fontId="9" fillId="3" borderId="0"/>
    <xf numFmtId="175" fontId="9" fillId="3" borderId="0"/>
    <xf numFmtId="3" fontId="9" fillId="3" borderId="0"/>
    <xf numFmtId="3" fontId="9" fillId="3" borderId="0"/>
    <xf numFmtId="4"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175" fontId="9" fillId="3" borderId="0"/>
    <xf numFmtId="175" fontId="9" fillId="3" borderId="0"/>
    <xf numFmtId="4" fontId="9" fillId="3" borderId="0"/>
    <xf numFmtId="176" fontId="9" fillId="3" borderId="0"/>
    <xf numFmtId="176" fontId="9" fillId="3" borderId="0"/>
    <xf numFmtId="4" fontId="9" fillId="3" borderId="0"/>
    <xf numFmtId="4" fontId="9" fillId="3" borderId="0"/>
    <xf numFmtId="4" fontId="9" fillId="3" borderId="0"/>
    <xf numFmtId="4" fontId="9" fillId="3" borderId="0"/>
    <xf numFmtId="177" fontId="14"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175" fontId="9" fillId="3" borderId="0"/>
    <xf numFmtId="175" fontId="9" fillId="3" borderId="0"/>
    <xf numFmtId="4" fontId="9" fillId="3" borderId="0"/>
    <xf numFmtId="175" fontId="9" fillId="3" borderId="0"/>
    <xf numFmtId="175"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175" fontId="9" fillId="3" borderId="0"/>
    <xf numFmtId="175" fontId="9" fillId="3" borderId="0"/>
    <xf numFmtId="177" fontId="14" fillId="3" borderId="0"/>
    <xf numFmtId="3"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6" fontId="9" fillId="3" borderId="0"/>
    <xf numFmtId="175" fontId="9" fillId="3" borderId="0"/>
    <xf numFmtId="175" fontId="9" fillId="3" borderId="0"/>
    <xf numFmtId="4" fontId="9" fillId="3" borderId="0"/>
    <xf numFmtId="4" fontId="9" fillId="3" borderId="0"/>
    <xf numFmtId="4" fontId="9" fillId="3" borderId="0"/>
    <xf numFmtId="4" fontId="9" fillId="3" borderId="0"/>
    <xf numFmtId="175" fontId="9" fillId="3" borderId="0"/>
    <xf numFmtId="175" fontId="9" fillId="3" borderId="0"/>
    <xf numFmtId="4" fontId="9" fillId="3" borderId="0"/>
    <xf numFmtId="4" fontId="9" fillId="3" borderId="0"/>
    <xf numFmtId="4" fontId="9" fillId="3" borderId="0"/>
    <xf numFmtId="4" fontId="9" fillId="3" borderId="0"/>
    <xf numFmtId="179" fontId="14" fillId="3" borderId="0"/>
    <xf numFmtId="181" fontId="14" fillId="3" borderId="0"/>
    <xf numFmtId="3" fontId="9" fillId="3" borderId="0"/>
    <xf numFmtId="3" fontId="9" fillId="3" borderId="0"/>
    <xf numFmtId="3" fontId="9" fillId="3" borderId="0"/>
    <xf numFmtId="176" fontId="9" fillId="3" borderId="0"/>
    <xf numFmtId="176" fontId="9" fillId="3" borderId="0"/>
    <xf numFmtId="175" fontId="9" fillId="3" borderId="0"/>
    <xf numFmtId="175" fontId="9" fillId="3" borderId="0"/>
    <xf numFmtId="3" fontId="9" fillId="3" borderId="0"/>
    <xf numFmtId="4" fontId="9" fillId="3" borderId="0"/>
    <xf numFmtId="4" fontId="9" fillId="3" borderId="0"/>
    <xf numFmtId="178" fontId="9" fillId="3" borderId="0"/>
    <xf numFmtId="178" fontId="9" fillId="3" borderId="0"/>
    <xf numFmtId="3" fontId="9" fillId="3" borderId="0"/>
    <xf numFmtId="175" fontId="9" fillId="3" borderId="0"/>
    <xf numFmtId="175" fontId="9" fillId="3" borderId="0"/>
    <xf numFmtId="176" fontId="9" fillId="3" borderId="0"/>
    <xf numFmtId="176"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175" fontId="9" fillId="3" borderId="0"/>
    <xf numFmtId="4" fontId="9" fillId="3" borderId="0"/>
    <xf numFmtId="175" fontId="9" fillId="3" borderId="0"/>
    <xf numFmtId="3" fontId="9" fillId="3" borderId="0"/>
    <xf numFmtId="3" fontId="9" fillId="3" borderId="0"/>
    <xf numFmtId="175" fontId="9" fillId="3" borderId="0"/>
    <xf numFmtId="175" fontId="9" fillId="3" borderId="0"/>
    <xf numFmtId="3"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3" fontId="9" fillId="3" borderId="0"/>
    <xf numFmtId="175" fontId="9" fillId="3" borderId="0"/>
    <xf numFmtId="175" fontId="9" fillId="3" borderId="0"/>
    <xf numFmtId="4" fontId="9" fillId="3" borderId="0"/>
    <xf numFmtId="175" fontId="9" fillId="3" borderId="0"/>
    <xf numFmtId="175" fontId="9" fillId="3" borderId="0"/>
    <xf numFmtId="175" fontId="9" fillId="3" borderId="0"/>
    <xf numFmtId="175"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175" fontId="9" fillId="3" borderId="0"/>
    <xf numFmtId="175" fontId="9" fillId="3" borderId="0"/>
    <xf numFmtId="3" fontId="9" fillId="3" borderId="0"/>
    <xf numFmtId="4" fontId="9" fillId="3" borderId="0"/>
    <xf numFmtId="179" fontId="14" fillId="3" borderId="0"/>
    <xf numFmtId="178" fontId="9" fillId="3" borderId="0"/>
    <xf numFmtId="178" fontId="9" fillId="3" borderId="0"/>
    <xf numFmtId="4" fontId="9" fillId="3" borderId="0"/>
    <xf numFmtId="4" fontId="9" fillId="3" borderId="0"/>
    <xf numFmtId="3" fontId="9" fillId="3" borderId="0"/>
    <xf numFmtId="4"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175" fontId="9" fillId="3" borderId="0"/>
    <xf numFmtId="175" fontId="9" fillId="3" borderId="0"/>
    <xf numFmtId="175" fontId="9" fillId="3" borderId="0"/>
    <xf numFmtId="175" fontId="9" fillId="3" borderId="0"/>
    <xf numFmtId="177" fontId="14" fillId="3" borderId="0"/>
    <xf numFmtId="175" fontId="9" fillId="3" borderId="0"/>
    <xf numFmtId="175" fontId="9" fillId="3" borderId="0"/>
    <xf numFmtId="4" fontId="9" fillId="3" borderId="0"/>
    <xf numFmtId="4" fontId="9" fillId="3" borderId="0"/>
    <xf numFmtId="176" fontId="9" fillId="3" borderId="0"/>
    <xf numFmtId="176" fontId="9" fillId="3" borderId="0"/>
    <xf numFmtId="175" fontId="9" fillId="3" borderId="0"/>
    <xf numFmtId="175" fontId="9" fillId="3" borderId="0"/>
    <xf numFmtId="3"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3" fontId="9" fillId="3" borderId="0"/>
    <xf numFmtId="175" fontId="9" fillId="3" borderId="0"/>
    <xf numFmtId="175" fontId="9" fillId="3" borderId="0"/>
    <xf numFmtId="4" fontId="9" fillId="3" borderId="0"/>
    <xf numFmtId="175" fontId="9" fillId="3" borderId="0"/>
    <xf numFmtId="175" fontId="9" fillId="3" borderId="0"/>
    <xf numFmtId="176" fontId="9" fillId="3" borderId="0"/>
    <xf numFmtId="176"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175" fontId="9" fillId="3" borderId="0"/>
    <xf numFmtId="175" fontId="9" fillId="3" borderId="0"/>
    <xf numFmtId="4" fontId="9" fillId="3" borderId="0"/>
    <xf numFmtId="4" fontId="9" fillId="3" borderId="0"/>
    <xf numFmtId="4" fontId="9" fillId="3" borderId="0"/>
    <xf numFmtId="175" fontId="9" fillId="3" borderId="0"/>
    <xf numFmtId="175" fontId="9" fillId="3" borderId="0"/>
    <xf numFmtId="4" fontId="9" fillId="3" borderId="0"/>
    <xf numFmtId="175" fontId="9" fillId="3" borderId="0"/>
    <xf numFmtId="175" fontId="9" fillId="3" borderId="0"/>
    <xf numFmtId="4" fontId="9" fillId="3" borderId="0"/>
    <xf numFmtId="175" fontId="9" fillId="3" borderId="0"/>
    <xf numFmtId="175" fontId="9" fillId="3" borderId="0"/>
    <xf numFmtId="4" fontId="9" fillId="3" borderId="0"/>
    <xf numFmtId="175" fontId="9" fillId="3" borderId="0"/>
    <xf numFmtId="175" fontId="9" fillId="3" borderId="0"/>
    <xf numFmtId="3" fontId="9" fillId="3" borderId="0"/>
    <xf numFmtId="4" fontId="9" fillId="3" borderId="0"/>
    <xf numFmtId="3" fontId="9" fillId="3"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0" fontId="18"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8"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0" fontId="26" fillId="0" borderId="0"/>
    <xf numFmtId="0" fontId="9" fillId="0" borderId="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164" fontId="9" fillId="0" borderId="0" applyFont="0" applyFill="0" applyBorder="0" applyAlignment="0" applyProtection="0"/>
    <xf numFmtId="16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8" fillId="0" borderId="0"/>
    <xf numFmtId="0" fontId="7" fillId="0" borderId="0"/>
    <xf numFmtId="0" fontId="8" fillId="0" borderId="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9" fillId="5" borderId="2"/>
    <xf numFmtId="0" fontId="9" fillId="0" borderId="0"/>
    <xf numFmtId="0" fontId="9" fillId="5" borderId="2"/>
    <xf numFmtId="0" fontId="9" fillId="5" borderId="2"/>
    <xf numFmtId="0" fontId="9" fillId="5" borderId="2"/>
    <xf numFmtId="0" fontId="9" fillId="5" borderId="2"/>
    <xf numFmtId="3" fontId="9" fillId="0" borderId="0"/>
    <xf numFmtId="0" fontId="9" fillId="0" borderId="0"/>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22" borderId="0" applyNumberFormat="0" applyFont="0" applyBorder="0" applyAlignment="0" applyProtection="0"/>
    <xf numFmtId="0" fontId="7" fillId="15" borderId="0" applyNumberFormat="0" applyFont="0" applyBorder="0" applyAlignment="0" applyProtection="0"/>
    <xf numFmtId="0" fontId="7" fillId="18" borderId="0" applyNumberFormat="0" applyFont="0" applyBorder="0" applyAlignment="0" applyProtection="0"/>
    <xf numFmtId="0" fontId="7" fillId="19" borderId="0" applyNumberFormat="0" applyFont="0" applyBorder="0" applyAlignment="0" applyProtection="0"/>
    <xf numFmtId="0" fontId="7" fillId="20"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26" borderId="11" applyNumberFormat="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169" fontId="38" fillId="0" borderId="0" applyFont="0" applyFill="0" applyBorder="0" applyAlignment="0" applyProtection="0"/>
    <xf numFmtId="184" fontId="39" fillId="0" borderId="0" applyNumberFormat="0" applyFont="0" applyFill="0" applyBorder="0" applyAlignment="0" applyProtection="0"/>
    <xf numFmtId="184" fontId="39" fillId="0" borderId="0" applyNumberFormat="0" applyFont="0" applyFill="0" applyBorder="0" applyAlignment="0" applyProtection="0"/>
    <xf numFmtId="0" fontId="39" fillId="0" borderId="0" applyNumberFormat="0" applyFont="0" applyFill="0" applyBorder="0" applyAlignment="0" applyProtection="0"/>
    <xf numFmtId="185" fontId="14" fillId="0" borderId="0" applyFont="0" applyFill="0" applyBorder="0" applyAlignment="0" applyProtection="0">
      <protection locked="0"/>
    </xf>
    <xf numFmtId="186" fontId="40" fillId="0" borderId="19">
      <alignment horizontal="center"/>
      <protection hidden="1"/>
    </xf>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188"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89" fontId="9" fillId="0" borderId="0"/>
    <xf numFmtId="189" fontId="9" fillId="0" borderId="0"/>
    <xf numFmtId="189" fontId="9" fillId="0" borderId="0"/>
    <xf numFmtId="189"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186" fontId="40" fillId="0" borderId="19">
      <alignment horizontal="center"/>
      <protection hidden="1"/>
    </xf>
    <xf numFmtId="186" fontId="40" fillId="0" borderId="19">
      <alignment horizontal="center"/>
      <protection hidden="1"/>
    </xf>
    <xf numFmtId="0" fontId="9" fillId="0" borderId="0"/>
    <xf numFmtId="0" fontId="9" fillId="0" borderId="0"/>
    <xf numFmtId="186"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40" fillId="0" borderId="19">
      <alignment horizontal="center"/>
      <protection hidden="1"/>
    </xf>
    <xf numFmtId="0" fontId="9" fillId="0" borderId="0"/>
    <xf numFmtId="0" fontId="9" fillId="0" borderId="0"/>
    <xf numFmtId="186" fontId="40" fillId="0" borderId="19">
      <alignment horizontal="center"/>
      <protection hidden="1"/>
    </xf>
    <xf numFmtId="186" fontId="40" fillId="0" borderId="19">
      <alignment horizontal="center"/>
      <protection hidden="1"/>
    </xf>
    <xf numFmtId="186" fontId="40" fillId="0" borderId="19">
      <alignment horizontal="center"/>
      <protection hidden="1"/>
    </xf>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6" fontId="40" fillId="0" borderId="19">
      <alignment horizontal="center"/>
      <protection hidden="1"/>
    </xf>
    <xf numFmtId="186" fontId="41" fillId="0" borderId="19">
      <alignment horizontal="center"/>
      <protection hidden="1"/>
    </xf>
    <xf numFmtId="186" fontId="41"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41" fillId="0" borderId="19">
      <alignment horizontal="center"/>
      <protection hidden="1"/>
    </xf>
    <xf numFmtId="186" fontId="40" fillId="0" borderId="19">
      <alignment horizontal="center"/>
      <protection hidden="1"/>
    </xf>
    <xf numFmtId="186" fontId="40" fillId="0" borderId="19">
      <alignment horizontal="center"/>
      <protection hidden="1"/>
    </xf>
    <xf numFmtId="0" fontId="9" fillId="0" borderId="0"/>
    <xf numFmtId="0" fontId="9" fillId="0" borderId="0"/>
    <xf numFmtId="0" fontId="9" fillId="0" borderId="0"/>
    <xf numFmtId="186" fontId="40" fillId="0" borderId="19">
      <alignment horizontal="center"/>
      <protection hidden="1"/>
    </xf>
    <xf numFmtId="186" fontId="40" fillId="0" borderId="19">
      <alignment horizontal="center"/>
      <protection hidden="1"/>
    </xf>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40" fillId="0" borderId="19">
      <alignment horizontal="center"/>
      <protection hidden="1"/>
    </xf>
    <xf numFmtId="0" fontId="9" fillId="0" borderId="0"/>
    <xf numFmtId="0" fontId="9" fillId="0" borderId="0"/>
    <xf numFmtId="187" fontId="9" fillId="0" borderId="0"/>
    <xf numFmtId="187" fontId="9" fillId="0" borderId="0"/>
    <xf numFmtId="174" fontId="9" fillId="0" borderId="0"/>
    <xf numFmtId="0" fontId="9" fillId="0" borderId="0"/>
    <xf numFmtId="0" fontId="9" fillId="0" borderId="0"/>
    <xf numFmtId="187" fontId="9" fillId="0" borderId="0"/>
    <xf numFmtId="0" fontId="9" fillId="0" borderId="0"/>
    <xf numFmtId="0" fontId="9" fillId="0" borderId="0"/>
    <xf numFmtId="0" fontId="9" fillId="0" borderId="0"/>
    <xf numFmtId="186" fontId="40" fillId="0" borderId="19">
      <alignment horizontal="center"/>
      <protection hidden="1"/>
    </xf>
    <xf numFmtId="186" fontId="40" fillId="0" borderId="19">
      <alignment horizontal="center"/>
      <protection hidden="1"/>
    </xf>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alignment vertical="top"/>
    </xf>
    <xf numFmtId="0" fontId="43" fillId="0" borderId="0"/>
    <xf numFmtId="190" fontId="44" fillId="0" borderId="0" applyFont="0" applyFill="0" applyBorder="0" applyAlignment="0" applyProtection="0"/>
    <xf numFmtId="0" fontId="45" fillId="0" borderId="0" applyNumberFormat="0" applyFill="0" applyBorder="0" applyAlignment="0" applyProtection="0">
      <alignment vertical="top"/>
      <protection locked="0"/>
    </xf>
    <xf numFmtId="0" fontId="46" fillId="0" borderId="0" applyFont="0" applyFill="0" applyBorder="0" applyAlignment="0" applyProtection="0"/>
    <xf numFmtId="191" fontId="44" fillId="0" borderId="0" applyFont="0" applyFill="0" applyBorder="0" applyAlignment="0" applyProtection="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7" fillId="0" borderId="0"/>
    <xf numFmtId="0" fontId="43" fillId="0" borderId="0"/>
    <xf numFmtId="0" fontId="47" fillId="0" borderId="0"/>
    <xf numFmtId="0" fontId="47" fillId="0" borderId="0"/>
    <xf numFmtId="0" fontId="43" fillId="0" borderId="0"/>
    <xf numFmtId="0" fontId="43" fillId="0" borderId="0"/>
    <xf numFmtId="0" fontId="43" fillId="0" borderId="0"/>
    <xf numFmtId="0" fontId="47" fillId="0" borderId="0"/>
    <xf numFmtId="0" fontId="48" fillId="0" borderId="0"/>
    <xf numFmtId="0" fontId="43" fillId="0" borderId="0"/>
    <xf numFmtId="0" fontId="43" fillId="0" borderId="0"/>
    <xf numFmtId="0" fontId="43" fillId="0" borderId="0"/>
    <xf numFmtId="0" fontId="43" fillId="0" borderId="0"/>
    <xf numFmtId="0" fontId="48" fillId="0" borderId="0"/>
    <xf numFmtId="0" fontId="47" fillId="0" borderId="0"/>
    <xf numFmtId="0" fontId="47" fillId="0" borderId="0"/>
    <xf numFmtId="0" fontId="43" fillId="0" borderId="0"/>
    <xf numFmtId="0" fontId="43" fillId="0" borderId="0"/>
    <xf numFmtId="0" fontId="48" fillId="0" borderId="0"/>
    <xf numFmtId="0" fontId="48"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3" fillId="0" borderId="0"/>
    <xf numFmtId="0" fontId="43" fillId="0" borderId="0"/>
    <xf numFmtId="0" fontId="48"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8" fillId="0" borderId="0"/>
    <xf numFmtId="0" fontId="47" fillId="0" borderId="0"/>
    <xf numFmtId="174" fontId="43" fillId="0" borderId="0"/>
    <xf numFmtId="0" fontId="47" fillId="0" borderId="0"/>
    <xf numFmtId="0" fontId="43" fillId="0" borderId="0"/>
    <xf numFmtId="0" fontId="47" fillId="0" borderId="0"/>
    <xf numFmtId="0" fontId="49" fillId="0" borderId="0"/>
    <xf numFmtId="0" fontId="49" fillId="0" borderId="0"/>
    <xf numFmtId="0" fontId="43" fillId="0" borderId="0"/>
    <xf numFmtId="0" fontId="43" fillId="0" borderId="0"/>
    <xf numFmtId="0" fontId="47" fillId="0" borderId="0"/>
    <xf numFmtId="0" fontId="43" fillId="0" borderId="0"/>
    <xf numFmtId="0" fontId="47" fillId="0" borderId="0"/>
    <xf numFmtId="0" fontId="49" fillId="0" borderId="0"/>
    <xf numFmtId="0" fontId="49" fillId="0" borderId="0"/>
    <xf numFmtId="0" fontId="47" fillId="0" borderId="0"/>
    <xf numFmtId="0" fontId="47" fillId="0" borderId="0"/>
    <xf numFmtId="0" fontId="43" fillId="0" borderId="0"/>
    <xf numFmtId="0" fontId="47" fillId="0" borderId="0"/>
    <xf numFmtId="0" fontId="48" fillId="0" borderId="0"/>
    <xf numFmtId="0" fontId="48" fillId="0" borderId="0"/>
    <xf numFmtId="0" fontId="50" fillId="0" borderId="0"/>
    <xf numFmtId="0" fontId="43" fillId="0" borderId="0"/>
    <xf numFmtId="0" fontId="43" fillId="0" borderId="0"/>
    <xf numFmtId="0" fontId="50" fillId="0" borderId="0"/>
    <xf numFmtId="0" fontId="49" fillId="0" borderId="0"/>
    <xf numFmtId="0" fontId="51" fillId="0" borderId="0"/>
    <xf numFmtId="0" fontId="43" fillId="0" borderId="0"/>
    <xf numFmtId="0" fontId="48" fillId="0" borderId="0"/>
    <xf numFmtId="0" fontId="43" fillId="0" borderId="0"/>
    <xf numFmtId="0" fontId="50" fillId="0" borderId="0"/>
    <xf numFmtId="0" fontId="49" fillId="0" borderId="0"/>
    <xf numFmtId="0" fontId="51" fillId="0" borderId="0"/>
    <xf numFmtId="0" fontId="49" fillId="0" borderId="0"/>
    <xf numFmtId="0" fontId="51" fillId="0" borderId="0"/>
    <xf numFmtId="0" fontId="43" fillId="0" borderId="0"/>
    <xf numFmtId="0" fontId="50" fillId="0" borderId="0"/>
    <xf numFmtId="0" fontId="49" fillId="0" borderId="0"/>
    <xf numFmtId="0" fontId="51" fillId="0" borderId="0"/>
    <xf numFmtId="0" fontId="47" fillId="0" borderId="0"/>
    <xf numFmtId="0" fontId="48" fillId="0" borderId="0"/>
    <xf numFmtId="0" fontId="47" fillId="0" borderId="0"/>
    <xf numFmtId="0" fontId="48" fillId="0" borderId="0"/>
    <xf numFmtId="0" fontId="47" fillId="0" borderId="0"/>
    <xf numFmtId="0" fontId="48" fillId="0" borderId="0"/>
    <xf numFmtId="0" fontId="43" fillId="0" borderId="0"/>
    <xf numFmtId="0" fontId="48" fillId="0" borderId="0"/>
    <xf numFmtId="0" fontId="43" fillId="0" borderId="0"/>
    <xf numFmtId="0" fontId="48" fillId="0" borderId="0"/>
    <xf numFmtId="0" fontId="51" fillId="0" borderId="0"/>
    <xf numFmtId="0" fontId="49" fillId="0" borderId="0"/>
    <xf numFmtId="0" fontId="48" fillId="0" borderId="0"/>
    <xf numFmtId="0" fontId="43" fillId="0" borderId="0"/>
    <xf numFmtId="0" fontId="51"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xf numFmtId="0" fontId="47" fillId="0" borderId="0"/>
    <xf numFmtId="0" fontId="47" fillId="0" borderId="0"/>
    <xf numFmtId="0" fontId="43" fillId="0" borderId="0"/>
    <xf numFmtId="0" fontId="47" fillId="0" borderId="0"/>
    <xf numFmtId="0" fontId="48" fillId="0" borderId="0"/>
    <xf numFmtId="0" fontId="48" fillId="0" borderId="0"/>
    <xf numFmtId="0" fontId="43"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50" fillId="0" borderId="0"/>
    <xf numFmtId="0" fontId="50" fillId="0" borderId="0"/>
    <xf numFmtId="0" fontId="43" fillId="0" borderId="0"/>
    <xf numFmtId="0" fontId="48" fillId="0" borderId="0"/>
    <xf numFmtId="0" fontId="47" fillId="0" borderId="0"/>
    <xf numFmtId="0" fontId="43" fillId="0" borderId="0"/>
    <xf numFmtId="0" fontId="43" fillId="0" borderId="0"/>
    <xf numFmtId="0" fontId="48" fillId="0" borderId="0"/>
    <xf numFmtId="0" fontId="43"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8" fillId="0" borderId="0"/>
    <xf numFmtId="0" fontId="48" fillId="0" borderId="0"/>
    <xf numFmtId="0" fontId="43" fillId="0" borderId="0"/>
    <xf numFmtId="0" fontId="48" fillId="0" borderId="0"/>
    <xf numFmtId="0" fontId="43" fillId="0" borderId="0"/>
    <xf numFmtId="0" fontId="48"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8" fillId="0" borderId="0"/>
    <xf numFmtId="0" fontId="48" fillId="0" borderId="0"/>
    <xf numFmtId="0" fontId="48" fillId="0" borderId="0"/>
    <xf numFmtId="0" fontId="47" fillId="0" borderId="0"/>
    <xf numFmtId="0" fontId="47" fillId="0" borderId="0"/>
    <xf numFmtId="0" fontId="48" fillId="0" borderId="0"/>
    <xf numFmtId="0" fontId="47" fillId="0" borderId="0"/>
    <xf numFmtId="0" fontId="43" fillId="0" borderId="0"/>
    <xf numFmtId="0" fontId="43" fillId="0" borderId="0"/>
    <xf numFmtId="0" fontId="49" fillId="0" borderId="0"/>
    <xf numFmtId="0" fontId="49" fillId="0" borderId="0"/>
    <xf numFmtId="0" fontId="48" fillId="0" borderId="0"/>
    <xf numFmtId="0" fontId="48" fillId="0" borderId="0"/>
    <xf numFmtId="0" fontId="43" fillId="0" borderId="0"/>
    <xf numFmtId="0" fontId="43" fillId="0" borderId="0"/>
    <xf numFmtId="0" fontId="48" fillId="0" borderId="0"/>
    <xf numFmtId="0" fontId="43" fillId="0" borderId="0"/>
    <xf numFmtId="0" fontId="43" fillId="0" borderId="0"/>
    <xf numFmtId="0" fontId="43" fillId="0" borderId="0"/>
    <xf numFmtId="0" fontId="48" fillId="0" borderId="0"/>
    <xf numFmtId="0" fontId="48" fillId="0" borderId="0"/>
    <xf numFmtId="0" fontId="48" fillId="0" borderId="0"/>
    <xf numFmtId="0" fontId="47" fillId="0" borderId="0"/>
    <xf numFmtId="0" fontId="47" fillId="0" borderId="0"/>
    <xf numFmtId="0" fontId="47" fillId="0" borderId="0"/>
    <xf numFmtId="0" fontId="18" fillId="0" borderId="0"/>
    <xf numFmtId="0" fontId="47"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9" fillId="0" borderId="0"/>
    <xf numFmtId="0" fontId="49" fillId="0" borderId="0"/>
    <xf numFmtId="0" fontId="43" fillId="0" borderId="0"/>
    <xf numFmtId="0" fontId="43" fillId="0" borderId="0"/>
    <xf numFmtId="0" fontId="50"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8" fillId="0" borderId="0"/>
    <xf numFmtId="0" fontId="48" fillId="0" borderId="0"/>
    <xf numFmtId="0" fontId="43" fillId="0" borderId="0"/>
    <xf numFmtId="0" fontId="43" fillId="0" borderId="0"/>
    <xf numFmtId="0" fontId="47" fillId="0" borderId="0"/>
    <xf numFmtId="0" fontId="47" fillId="0" borderId="0"/>
    <xf numFmtId="0" fontId="47"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7" fillId="0" borderId="0"/>
    <xf numFmtId="0" fontId="48" fillId="0" borderId="0"/>
    <xf numFmtId="0" fontId="43" fillId="0" borderId="0"/>
    <xf numFmtId="0" fontId="43" fillId="0" borderId="0"/>
    <xf numFmtId="0" fontId="48" fillId="0" borderId="0"/>
    <xf numFmtId="0" fontId="43" fillId="0" borderId="0"/>
    <xf numFmtId="0" fontId="48" fillId="0" borderId="0"/>
    <xf numFmtId="0" fontId="49" fillId="0" borderId="0"/>
    <xf numFmtId="0" fontId="48" fillId="0" borderId="0"/>
    <xf numFmtId="0" fontId="50" fillId="0" borderId="0"/>
    <xf numFmtId="4" fontId="52" fillId="0" borderId="0" applyFont="0" applyFill="0" applyBorder="0" applyAlignment="0" applyProtection="0"/>
    <xf numFmtId="4" fontId="52"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2" fontId="52" fillId="0" borderId="0" applyFont="0" applyFill="0" applyBorder="0" applyAlignment="0" applyProtection="0"/>
    <xf numFmtId="0" fontId="48" fillId="0" borderId="0"/>
    <xf numFmtId="165" fontId="9" fillId="0" borderId="0" applyFont="0" applyFill="0" applyBorder="0" applyAlignment="0" applyProtection="0"/>
    <xf numFmtId="42" fontId="53" fillId="0" borderId="0" applyFont="0" applyFill="0" applyBorder="0" applyAlignment="0" applyProtection="0"/>
    <xf numFmtId="44" fontId="53"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64" fontId="9" fillId="0" borderId="0" applyFont="0" applyFill="0" applyBorder="0" applyAlignment="0" applyProtection="0"/>
    <xf numFmtId="192" fontId="52" fillId="0" borderId="0" applyFont="0" applyFill="0" applyBorder="0" applyAlignment="0" applyProtection="0"/>
    <xf numFmtId="164" fontId="56" fillId="0" borderId="0" applyFont="0" applyFill="0" applyBorder="0" applyAlignment="0" applyProtection="0"/>
    <xf numFmtId="165" fontId="56" fillId="0" borderId="0" applyFont="0" applyFill="0" applyBorder="0" applyAlignment="0" applyProtection="0"/>
    <xf numFmtId="3" fontId="52" fillId="0" borderId="0" applyFont="0" applyFill="0" applyBorder="0" applyAlignment="0" applyProtection="0"/>
    <xf numFmtId="0" fontId="57" fillId="0" borderId="0" applyNumberFormat="0" applyFill="0" applyBorder="0" applyAlignment="0" applyProtection="0">
      <alignment vertical="top"/>
      <protection locked="0"/>
    </xf>
    <xf numFmtId="6" fontId="58" fillId="0" borderId="0" applyFont="0" applyFill="0" applyBorder="0" applyAlignment="0" applyProtection="0"/>
    <xf numFmtId="0" fontId="43" fillId="0" borderId="0"/>
    <xf numFmtId="0" fontId="49" fillId="0" borderId="0"/>
    <xf numFmtId="0" fontId="49" fillId="0" borderId="0"/>
    <xf numFmtId="0" fontId="43" fillId="0" borderId="0"/>
    <xf numFmtId="0" fontId="49" fillId="0" borderId="0"/>
    <xf numFmtId="0" fontId="43" fillId="0" borderId="0"/>
    <xf numFmtId="0" fontId="47" fillId="0" borderId="0"/>
    <xf numFmtId="0" fontId="48" fillId="0" borderId="0"/>
    <xf numFmtId="0" fontId="51" fillId="0" borderId="0"/>
    <xf numFmtId="0" fontId="47" fillId="0" borderId="0"/>
    <xf numFmtId="0" fontId="43" fillId="0" borderId="0"/>
    <xf numFmtId="0" fontId="43" fillId="0" borderId="0"/>
    <xf numFmtId="0" fontId="43" fillId="0" borderId="0"/>
    <xf numFmtId="0" fontId="47" fillId="0" borderId="0"/>
    <xf numFmtId="0" fontId="48" fillId="0" borderId="0"/>
    <xf numFmtId="0" fontId="51" fillId="0" borderId="0"/>
    <xf numFmtId="0" fontId="51" fillId="0" borderId="0"/>
    <xf numFmtId="0" fontId="51" fillId="0" borderId="0"/>
    <xf numFmtId="0" fontId="48" fillId="0" borderId="0"/>
    <xf numFmtId="0" fontId="48" fillId="0" borderId="0"/>
    <xf numFmtId="0" fontId="47" fillId="0" borderId="0"/>
    <xf numFmtId="0" fontId="47" fillId="0" borderId="0"/>
    <xf numFmtId="0" fontId="49" fillId="0" borderId="0"/>
    <xf numFmtId="0" fontId="49" fillId="0" borderId="0"/>
    <xf numFmtId="0" fontId="49" fillId="0" borderId="0"/>
    <xf numFmtId="0" fontId="49" fillId="0" borderId="0"/>
    <xf numFmtId="0" fontId="43" fillId="0" borderId="0"/>
    <xf numFmtId="0" fontId="47" fillId="0" borderId="0"/>
    <xf numFmtId="0" fontId="47" fillId="0" borderId="0"/>
    <xf numFmtId="0" fontId="49" fillId="0" borderId="0"/>
    <xf numFmtId="0" fontId="43" fillId="0" borderId="0"/>
    <xf numFmtId="0" fontId="50" fillId="0" borderId="0"/>
    <xf numFmtId="0" fontId="51" fillId="0" borderId="0"/>
    <xf numFmtId="0" fontId="43" fillId="0" borderId="0"/>
    <xf numFmtId="0" fontId="49" fillId="0" borderId="0"/>
    <xf numFmtId="0" fontId="43" fillId="0" borderId="0"/>
    <xf numFmtId="0" fontId="43" fillId="0" borderId="0"/>
    <xf numFmtId="0" fontId="49" fillId="0" borderId="0"/>
    <xf numFmtId="0" fontId="49" fillId="0" borderId="0"/>
    <xf numFmtId="0" fontId="43" fillId="0" borderId="0"/>
    <xf numFmtId="0" fontId="49" fillId="0" borderId="0"/>
    <xf numFmtId="0" fontId="47" fillId="0" borderId="0"/>
    <xf numFmtId="0" fontId="47"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50" fillId="0" borderId="0"/>
    <xf numFmtId="0" fontId="50" fillId="0" borderId="0"/>
    <xf numFmtId="0" fontId="51" fillId="0" borderId="0"/>
    <xf numFmtId="0" fontId="51" fillId="0" borderId="0"/>
    <xf numFmtId="0" fontId="51" fillId="0" borderId="0"/>
    <xf numFmtId="0" fontId="51" fillId="0" borderId="0"/>
    <xf numFmtId="0" fontId="48" fillId="0" borderId="0"/>
    <xf numFmtId="0" fontId="48" fillId="0" borderId="0"/>
    <xf numFmtId="0" fontId="50"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43" fillId="0" borderId="0"/>
    <xf numFmtId="0" fontId="47" fillId="0" borderId="0"/>
    <xf numFmtId="0" fontId="43" fillId="0" borderId="0"/>
    <xf numFmtId="0" fontId="4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7" fontId="59" fillId="0" borderId="0">
      <alignment horizontal="center"/>
    </xf>
    <xf numFmtId="193" fontId="9" fillId="0" borderId="0" applyFont="0" applyFill="0" applyBorder="0" applyAlignment="0" applyProtection="0"/>
    <xf numFmtId="194"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74"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74"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74"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187"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7" fontId="9" fillId="0" borderId="0"/>
    <xf numFmtId="187" fontId="9" fillId="0" borderId="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195"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187"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xf numFmtId="195" fontId="9" fillId="0" borderId="0"/>
    <xf numFmtId="174"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187" fontId="9" fillId="0" borderId="0"/>
    <xf numFmtId="0" fontId="9" fillId="0" borderId="0"/>
    <xf numFmtId="188"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188"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applyNumberFormat="0" applyFill="0" applyBorder="0" applyAlignment="0" applyProtection="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174" fontId="60" fillId="0" borderId="0"/>
    <xf numFmtId="0" fontId="60" fillId="0" borderId="0"/>
    <xf numFmtId="0" fontId="60" fillId="0" borderId="0"/>
    <xf numFmtId="0" fontId="60"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13" fillId="0" borderId="0"/>
    <xf numFmtId="187" fontId="13" fillId="0" borderId="0"/>
    <xf numFmtId="187" fontId="13"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74"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applyNumberFormat="0" applyFill="0" applyBorder="0" applyAlignment="0" applyProtection="0"/>
    <xf numFmtId="0" fontId="9" fillId="0" borderId="0"/>
    <xf numFmtId="0" fontId="9" fillId="0" borderId="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7" fontId="9" fillId="0" borderId="0" applyNumberFormat="0" applyFill="0" applyBorder="0" applyAlignment="0" applyProtection="0"/>
    <xf numFmtId="0" fontId="13"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13" fillId="0" borderId="0"/>
    <xf numFmtId="0" fontId="9" fillId="0" borderId="0"/>
    <xf numFmtId="187"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87"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0" fontId="9" fillId="0" borderId="0"/>
    <xf numFmtId="187" fontId="9" fillId="0" borderId="0"/>
    <xf numFmtId="0" fontId="9" fillId="0" borderId="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74"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0" fontId="9" fillId="0" borderId="0"/>
    <xf numFmtId="188"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188"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74"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xf numFmtId="187"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174" fontId="9" fillId="0" borderId="0"/>
    <xf numFmtId="0" fontId="9" fillId="0" borderId="0"/>
    <xf numFmtId="174"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7"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174" fontId="9" fillId="0" borderId="0"/>
    <xf numFmtId="0" fontId="9" fillId="0" borderId="0"/>
    <xf numFmtId="174" fontId="9" fillId="0" borderId="0"/>
    <xf numFmtId="0" fontId="9" fillId="0" borderId="0"/>
    <xf numFmtId="0" fontId="9" fillId="0" borderId="0"/>
    <xf numFmtId="187"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174" fontId="9" fillId="0" borderId="0"/>
    <xf numFmtId="195" fontId="9" fillId="0" borderId="0"/>
    <xf numFmtId="187" fontId="9" fillId="0" borderId="0"/>
    <xf numFmtId="187" fontId="9" fillId="0" borderId="0"/>
    <xf numFmtId="187" fontId="9" fillId="0" borderId="0"/>
    <xf numFmtId="0" fontId="9" fillId="0" borderId="0" applyFont="0" applyFill="0" applyBorder="0" applyAlignment="0" applyProtection="0"/>
    <xf numFmtId="0" fontId="9" fillId="0" borderId="0" applyFont="0" applyFill="0" applyBorder="0" applyAlignment="0" applyProtection="0"/>
    <xf numFmtId="187" fontId="9" fillId="0" borderId="0" applyNumberFormat="0" applyFill="0" applyBorder="0" applyAlignment="0" applyProtection="0"/>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xf numFmtId="0" fontId="9" fillId="0" borderId="0" applyNumberFormat="0" applyFill="0" applyBorder="0" applyAlignment="0" applyProtection="0"/>
    <xf numFmtId="0" fontId="51" fillId="0" borderId="0"/>
    <xf numFmtId="0" fontId="51" fillId="0" borderId="0"/>
    <xf numFmtId="0" fontId="4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5"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lignment vertical="top"/>
    </xf>
    <xf numFmtId="187"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195"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61" fillId="55" borderId="0"/>
    <xf numFmtId="0" fontId="61" fillId="55" borderId="0"/>
    <xf numFmtId="0" fontId="62"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1"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187"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2"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187"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87"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3"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5"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7" fillId="0" borderId="0"/>
    <xf numFmtId="0" fontId="22" fillId="0" borderId="0"/>
    <xf numFmtId="0" fontId="67" fillId="0" borderId="0"/>
    <xf numFmtId="0" fontId="9" fillId="0" borderId="0"/>
    <xf numFmtId="0" fontId="22" fillId="0" borderId="0"/>
    <xf numFmtId="0" fontId="22"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22" fillId="0" borderId="0"/>
    <xf numFmtId="0" fontId="67" fillId="0" borderId="0"/>
    <xf numFmtId="0" fontId="67"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67"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15" fillId="0" borderId="0"/>
    <xf numFmtId="0" fontId="15" fillId="0" borderId="0"/>
    <xf numFmtId="0" fontId="9"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9"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6"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alignment vertical="top"/>
    </xf>
    <xf numFmtId="187" fontId="9" fillId="0" borderId="0">
      <alignment vertical="top"/>
    </xf>
    <xf numFmtId="0" fontId="9" fillId="0" borderId="0">
      <alignment vertical="top"/>
    </xf>
    <xf numFmtId="187" fontId="9" fillId="0" borderId="0">
      <alignment vertical="top"/>
    </xf>
    <xf numFmtId="187" fontId="9" fillId="0" borderId="0">
      <alignment vertical="top"/>
    </xf>
    <xf numFmtId="187" fontId="9" fillId="0" borderId="0">
      <alignment vertical="top"/>
    </xf>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0" fontId="9" fillId="0" borderId="0"/>
    <xf numFmtId="0" fontId="9" fillId="0" borderId="0"/>
    <xf numFmtId="189"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0" fontId="9" fillId="0" borderId="0"/>
    <xf numFmtId="0" fontId="9" fillId="0" borderId="0"/>
    <xf numFmtId="174"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0" fontId="9" fillId="0" borderId="0"/>
    <xf numFmtId="174"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174"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187"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8"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0"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75" fontId="9" fillId="3" borderId="0"/>
    <xf numFmtId="4" fontId="9" fillId="3" borderId="0"/>
    <xf numFmtId="175" fontId="9" fillId="3" borderId="0"/>
    <xf numFmtId="4" fontId="9" fillId="3" borderId="0"/>
    <xf numFmtId="4" fontId="9" fillId="3" borderId="0"/>
    <xf numFmtId="175" fontId="9" fillId="3" borderId="0"/>
    <xf numFmtId="3" fontId="9" fillId="3" borderId="0"/>
    <xf numFmtId="175" fontId="9" fillId="3" borderId="0"/>
    <xf numFmtId="3" fontId="9" fillId="3" borderId="0"/>
    <xf numFmtId="175" fontId="9" fillId="3" borderId="0"/>
    <xf numFmtId="4" fontId="9" fillId="3" borderId="0"/>
    <xf numFmtId="175" fontId="9" fillId="3" borderId="0"/>
    <xf numFmtId="4" fontId="9" fillId="3" borderId="0"/>
    <xf numFmtId="4" fontId="9" fillId="3" borderId="0"/>
    <xf numFmtId="176" fontId="9" fillId="3" borderId="0"/>
    <xf numFmtId="3" fontId="9" fillId="3" borderId="0"/>
    <xf numFmtId="4" fontId="9" fillId="3" borderId="0"/>
    <xf numFmtId="175" fontId="9" fillId="3" borderId="0"/>
    <xf numFmtId="176" fontId="9" fillId="3" borderId="0"/>
    <xf numFmtId="175" fontId="9" fillId="3" borderId="0"/>
    <xf numFmtId="175" fontId="9" fillId="3" borderId="0"/>
    <xf numFmtId="175" fontId="9" fillId="3" borderId="0"/>
    <xf numFmtId="3" fontId="9" fillId="3" borderId="0"/>
    <xf numFmtId="3" fontId="9" fillId="3" borderId="0"/>
    <xf numFmtId="176" fontId="9" fillId="3" borderId="0"/>
    <xf numFmtId="175" fontId="9" fillId="3" borderId="0"/>
    <xf numFmtId="175" fontId="9" fillId="3" borderId="0"/>
    <xf numFmtId="176" fontId="9" fillId="3" borderId="0"/>
    <xf numFmtId="176" fontId="9" fillId="3" borderId="0"/>
    <xf numFmtId="176" fontId="9" fillId="3" borderId="0"/>
    <xf numFmtId="4" fontId="9" fillId="3" borderId="0"/>
    <xf numFmtId="176" fontId="9" fillId="3" borderId="0"/>
    <xf numFmtId="177" fontId="14" fillId="3" borderId="0"/>
    <xf numFmtId="4" fontId="9" fillId="3" borderId="0"/>
    <xf numFmtId="3" fontId="9" fillId="3" borderId="0"/>
    <xf numFmtId="175" fontId="9" fillId="3" borderId="0"/>
    <xf numFmtId="4" fontId="9" fillId="3" borderId="0"/>
    <xf numFmtId="4" fontId="9" fillId="3" borderId="0"/>
    <xf numFmtId="4" fontId="9" fillId="3" borderId="0"/>
    <xf numFmtId="17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187"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7"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173" fontId="14" fillId="3" borderId="0">
      <alignment vertical="center"/>
    </xf>
    <xf numFmtId="187"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4"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14" fillId="3" borderId="0"/>
    <xf numFmtId="180" fontId="14" fillId="3" borderId="0"/>
    <xf numFmtId="174"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74" fontId="14" fillId="3" borderId="0"/>
    <xf numFmtId="0" fontId="14" fillId="3" borderId="0"/>
    <xf numFmtId="0" fontId="14" fillId="3" borderId="0"/>
    <xf numFmtId="0" fontId="14" fillId="3" borderId="0"/>
    <xf numFmtId="180" fontId="14" fillId="3" borderId="0"/>
    <xf numFmtId="187" fontId="14" fillId="3" borderId="0"/>
    <xf numFmtId="187"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74" fontId="14" fillId="3" borderId="0"/>
    <xf numFmtId="174"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0" fontId="14" fillId="3" borderId="0"/>
    <xf numFmtId="0" fontId="14" fillId="3" borderId="0"/>
    <xf numFmtId="0" fontId="14" fillId="3" borderId="0"/>
    <xf numFmtId="0" fontId="14" fillId="3" borderId="0"/>
    <xf numFmtId="174" fontId="14" fillId="3" borderId="0"/>
    <xf numFmtId="0" fontId="14" fillId="3" borderId="0"/>
    <xf numFmtId="0" fontId="14" fillId="3" borderId="0"/>
    <xf numFmtId="180" fontId="14" fillId="3" borderId="0"/>
    <xf numFmtId="174" fontId="14" fillId="3" borderId="0"/>
    <xf numFmtId="180" fontId="14" fillId="3" borderId="0"/>
    <xf numFmtId="180" fontId="14" fillId="3" borderId="0"/>
    <xf numFmtId="0" fontId="14" fillId="3" borderId="0"/>
    <xf numFmtId="0" fontId="14" fillId="3" borderId="0"/>
    <xf numFmtId="180" fontId="14" fillId="3" borderId="0"/>
    <xf numFmtId="180" fontId="14" fillId="3" borderId="0"/>
    <xf numFmtId="0" fontId="14" fillId="3" borderId="0"/>
    <xf numFmtId="0" fontId="14" fillId="3" borderId="0"/>
    <xf numFmtId="202" fontId="14" fillId="3" borderId="0"/>
    <xf numFmtId="180" fontId="14" fillId="3" borderId="0"/>
    <xf numFmtId="0" fontId="14" fillId="3" borderId="0"/>
    <xf numFmtId="180" fontId="14" fillId="3" borderId="0"/>
    <xf numFmtId="180" fontId="14" fillId="3" borderId="0"/>
    <xf numFmtId="180" fontId="14" fillId="3" borderId="0"/>
    <xf numFmtId="187"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80" fontId="14" fillId="3" borderId="0"/>
    <xf numFmtId="174" fontId="14" fillId="3" borderId="0"/>
    <xf numFmtId="187" fontId="14" fillId="3" borderId="0"/>
    <xf numFmtId="180" fontId="14" fillId="3" borderId="0"/>
    <xf numFmtId="180" fontId="14" fillId="3" borderId="0"/>
    <xf numFmtId="0" fontId="14" fillId="3" borderId="0"/>
    <xf numFmtId="0" fontId="14" fillId="3" borderId="0"/>
    <xf numFmtId="180" fontId="14" fillId="3" borderId="0"/>
    <xf numFmtId="180"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8" fontId="14" fillId="3" borderId="0"/>
    <xf numFmtId="177" fontId="14" fillId="3" borderId="0"/>
    <xf numFmtId="177" fontId="14" fillId="3" borderId="0"/>
    <xf numFmtId="177" fontId="14" fillId="3" borderId="0"/>
    <xf numFmtId="177" fontId="14" fillId="3" borderId="0"/>
    <xf numFmtId="177" fontId="14" fillId="3" borderId="0"/>
    <xf numFmtId="4"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7"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7" fontId="14"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8" fontId="14" fillId="3" borderId="0"/>
    <xf numFmtId="177" fontId="14"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8" fontId="14" fillId="3" borderId="0"/>
    <xf numFmtId="177" fontId="14" fillId="3" borderId="0"/>
    <xf numFmtId="177" fontId="14" fillId="3" borderId="0"/>
    <xf numFmtId="177" fontId="14" fillId="3" borderId="0"/>
    <xf numFmtId="4" fontId="9"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3" fontId="9" fillId="3" borderId="0"/>
    <xf numFmtId="177" fontId="14"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203"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3" fontId="14" fillId="3" borderId="0">
      <alignment vertical="center"/>
    </xf>
    <xf numFmtId="4"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201"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3"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3" fontId="14" fillId="3" borderId="0">
      <alignment vertical="center"/>
    </xf>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173" fontId="14" fillId="3" borderId="0">
      <alignment vertical="center"/>
    </xf>
    <xf numFmtId="173" fontId="14" fillId="3" borderId="0">
      <alignment vertical="center"/>
    </xf>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3"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7" fontId="14"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9"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8" fontId="14" fillId="3" borderId="0"/>
    <xf numFmtId="177" fontId="14"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8" fontId="14" fillId="3" borderId="0"/>
    <xf numFmtId="177" fontId="14" fillId="3" borderId="0"/>
    <xf numFmtId="177"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3"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176" fontId="9" fillId="3" borderId="0"/>
    <xf numFmtId="176" fontId="9" fillId="3" borderId="0"/>
    <xf numFmtId="187"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73" fontId="14" fillId="3" borderId="0">
      <alignment vertical="center"/>
    </xf>
    <xf numFmtId="180" fontId="14" fillId="3" borderId="0"/>
    <xf numFmtId="3" fontId="9" fillId="3" borderId="0"/>
    <xf numFmtId="3" fontId="9" fillId="3" borderId="0"/>
    <xf numFmtId="3" fontId="9" fillId="3" borderId="0"/>
    <xf numFmtId="176" fontId="9" fillId="3" borderId="0"/>
    <xf numFmtId="179" fontId="14" fillId="3" borderId="0"/>
    <xf numFmtId="181" fontId="14" fillId="3" borderId="0"/>
    <xf numFmtId="179"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81" fontId="14" fillId="3" borderId="0"/>
    <xf numFmtId="179" fontId="14" fillId="3" borderId="0"/>
    <xf numFmtId="181" fontId="14" fillId="3" borderId="0"/>
    <xf numFmtId="181" fontId="14" fillId="3" borderId="0"/>
    <xf numFmtId="181" fontId="14" fillId="3" borderId="0"/>
    <xf numFmtId="181" fontId="14" fillId="3" borderId="0"/>
    <xf numFmtId="181"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5"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6" fontId="9" fillId="3" borderId="0"/>
    <xf numFmtId="4" fontId="9" fillId="3" borderId="0"/>
    <xf numFmtId="4" fontId="9" fillId="3" borderId="0"/>
    <xf numFmtId="179" fontId="14" fillId="3" borderId="0"/>
    <xf numFmtId="4" fontId="9" fillId="3" borderId="0"/>
    <xf numFmtId="4" fontId="9" fillId="3" borderId="0"/>
    <xf numFmtId="4"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0" fontId="9" fillId="0" borderId="0" applyNumberFormat="0" applyFill="0" applyBorder="0" applyAlignment="0" applyProtection="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3" fontId="14" fillId="3" borderId="0">
      <alignment vertical="center"/>
    </xf>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4" fontId="9" fillId="3" borderId="0"/>
    <xf numFmtId="4" fontId="9" fillId="3" borderId="0"/>
    <xf numFmtId="4" fontId="9" fillId="3" borderId="0"/>
    <xf numFmtId="4"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3"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176" fontId="9" fillId="3" borderId="0"/>
    <xf numFmtId="176" fontId="9" fillId="3" borderId="0"/>
    <xf numFmtId="3" fontId="9" fillId="3" borderId="0"/>
    <xf numFmtId="3" fontId="9" fillId="3" borderId="0"/>
    <xf numFmtId="3" fontId="9" fillId="3" borderId="0"/>
    <xf numFmtId="3"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3" fontId="9" fillId="3" borderId="0"/>
    <xf numFmtId="3" fontId="9" fillId="3" borderId="0"/>
    <xf numFmtId="175" fontId="9" fillId="3" borderId="0"/>
    <xf numFmtId="175"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4" fontId="9" fillId="3" borderId="0"/>
    <xf numFmtId="4"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4"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173" fontId="14" fillId="3" borderId="0">
      <alignment vertical="center"/>
    </xf>
    <xf numFmtId="173" fontId="14" fillId="3" borderId="0">
      <alignment vertical="center"/>
    </xf>
    <xf numFmtId="173"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6" fontId="9" fillId="3" borderId="0"/>
    <xf numFmtId="17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7"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179" fontId="14" fillId="3" borderId="0"/>
    <xf numFmtId="203"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173" fontId="14" fillId="3" borderId="0">
      <alignment vertical="center"/>
    </xf>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8"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77" fontId="14"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6" fontId="9" fillId="3" borderId="0"/>
    <xf numFmtId="3" fontId="9" fillId="3" borderId="0"/>
    <xf numFmtId="176" fontId="9" fillId="3" borderId="0"/>
    <xf numFmtId="201"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0"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175"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187" fontId="9" fillId="0" borderId="0">
      <alignment vertical="top"/>
    </xf>
    <xf numFmtId="187"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204" fontId="9" fillId="0" borderId="0" applyFont="0" applyFill="0" applyBorder="0" applyAlignment="0" applyProtection="0"/>
    <xf numFmtId="205" fontId="68" fillId="0" borderId="0" applyFont="0" applyFill="0" applyBorder="0" applyAlignment="0" applyProtection="0">
      <alignment vertical="center"/>
    </xf>
    <xf numFmtId="205" fontId="68" fillId="0" borderId="0" applyFont="0" applyFill="0" applyBorder="0" applyAlignment="0" applyProtection="0">
      <alignment vertical="center"/>
    </xf>
    <xf numFmtId="204" fontId="68" fillId="0" borderId="0" applyFont="0" applyFill="0" applyBorder="0" applyAlignment="0" applyProtection="0">
      <alignment vertical="center"/>
    </xf>
    <xf numFmtId="204"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3" fillId="0" borderId="0"/>
    <xf numFmtId="187"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xf numFmtId="195"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195"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187" fontId="9" fillId="0" borderId="0"/>
    <xf numFmtId="0" fontId="9" fillId="0" borderId="0"/>
    <xf numFmtId="187"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13"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13" fillId="0" borderId="0"/>
    <xf numFmtId="174"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187" fontId="9" fillId="0" borderId="0"/>
    <xf numFmtId="0" fontId="9" fillId="0" borderId="0"/>
    <xf numFmtId="187"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25"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69" fillId="4"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25"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58" borderId="0" applyNumberFormat="0" applyFont="0" applyAlignment="0" applyProtection="0"/>
    <xf numFmtId="0" fontId="9" fillId="58" borderId="0" applyNumberFormat="0" applyFont="0" applyAlignment="0" applyProtection="0"/>
    <xf numFmtId="0" fontId="16"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applyNumberFormat="0" applyFill="0" applyBorder="0" applyAlignment="0" applyProtection="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60" fillId="0" borderId="0"/>
    <xf numFmtId="0" fontId="9" fillId="0" borderId="0"/>
    <xf numFmtId="0" fontId="9" fillId="0" borderId="0"/>
    <xf numFmtId="0" fontId="9" fillId="0" borderId="0"/>
    <xf numFmtId="0" fontId="9" fillId="0" borderId="0"/>
    <xf numFmtId="0" fontId="16" fillId="0" borderId="0"/>
    <xf numFmtId="0" fontId="16" fillId="0" borderId="0"/>
    <xf numFmtId="0" fontId="13"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187" fontId="9" fillId="0" borderId="0"/>
    <xf numFmtId="0" fontId="9" fillId="0" borderId="0"/>
    <xf numFmtId="0" fontId="9" fillId="0" borderId="0"/>
    <xf numFmtId="0" fontId="16" fillId="0" borderId="0"/>
    <xf numFmtId="187"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74"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174" fontId="9" fillId="0" borderId="0"/>
    <xf numFmtId="174" fontId="9" fillId="0" borderId="0"/>
    <xf numFmtId="0" fontId="16" fillId="0" borderId="0"/>
    <xf numFmtId="0" fontId="9" fillId="0" borderId="0" applyNumberFormat="0" applyFill="0" applyBorder="0" applyAlignment="0" applyProtection="0"/>
    <xf numFmtId="0" fontId="13" fillId="0" borderId="0"/>
    <xf numFmtId="0" fontId="13" fillId="0" borderId="0"/>
    <xf numFmtId="0" fontId="60" fillId="0" borderId="0"/>
    <xf numFmtId="0" fontId="60" fillId="0" borderId="0"/>
    <xf numFmtId="174"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5"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74"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13" fillId="0" borderId="0"/>
    <xf numFmtId="187"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20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0" fontId="16" fillId="0" borderId="0"/>
    <xf numFmtId="208" fontId="9" fillId="0" borderId="0" applyFont="0" applyFill="0" applyBorder="0" applyAlignment="0" applyProtection="0"/>
    <xf numFmtId="208" fontId="9" fillId="0" borderId="0" applyFont="0" applyFill="0" applyBorder="0" applyAlignment="0" applyProtection="0"/>
    <xf numFmtId="0" fontId="16" fillId="0" borderId="0"/>
    <xf numFmtId="208" fontId="9" fillId="0" borderId="0" applyFont="0" applyFill="0" applyBorder="0" applyAlignment="0" applyProtection="0"/>
    <xf numFmtId="208" fontId="9" fillId="0" borderId="0" applyFont="0" applyFill="0" applyBorder="0" applyAlignment="0" applyProtection="0"/>
    <xf numFmtId="0" fontId="16" fillId="0" borderId="0"/>
    <xf numFmtId="208" fontId="9" fillId="0" borderId="0" applyFont="0" applyFill="0" applyBorder="0" applyAlignment="0" applyProtection="0"/>
    <xf numFmtId="208" fontId="9" fillId="0" borderId="0" applyFont="0" applyFill="0" applyBorder="0" applyAlignment="0" applyProtection="0"/>
    <xf numFmtId="0" fontId="16" fillId="0" borderId="0"/>
    <xf numFmtId="0" fontId="16" fillId="0" borderId="0"/>
    <xf numFmtId="206" fontId="9" fillId="0" borderId="0" applyFont="0" applyFill="0" applyBorder="0" applyAlignment="0" applyProtection="0"/>
    <xf numFmtId="0" fontId="16" fillId="0" borderId="0"/>
    <xf numFmtId="209" fontId="9" fillId="0" borderId="0" applyFont="0" applyFill="0" applyBorder="0" applyProtection="0">
      <alignment horizontal="right"/>
    </xf>
    <xf numFmtId="209" fontId="9" fillId="0" borderId="0" applyFont="0" applyFill="0" applyBorder="0" applyProtection="0">
      <alignment horizontal="right"/>
    </xf>
    <xf numFmtId="210" fontId="9" fillId="0" borderId="0" applyFont="0" applyFill="0" applyBorder="0" applyProtection="0">
      <alignment horizontal="right"/>
    </xf>
    <xf numFmtId="209" fontId="9" fillId="0" borderId="0" applyFont="0" applyFill="0" applyBorder="0" applyProtection="0">
      <alignment horizontal="right"/>
    </xf>
    <xf numFmtId="211" fontId="9" fillId="0" borderId="0" applyFont="0" applyFill="0" applyBorder="0" applyAlignment="0" applyProtection="0"/>
    <xf numFmtId="211" fontId="9" fillId="0" borderId="0" applyFont="0" applyFill="0" applyBorder="0" applyAlignment="0" applyProtection="0"/>
    <xf numFmtId="0" fontId="16" fillId="0" borderId="0"/>
    <xf numFmtId="211" fontId="9" fillId="0" borderId="0" applyFont="0" applyFill="0" applyBorder="0" applyAlignment="0" applyProtection="0"/>
    <xf numFmtId="211" fontId="9" fillId="0" borderId="0" applyFont="0" applyFill="0" applyBorder="0" applyAlignment="0" applyProtection="0"/>
    <xf numFmtId="0" fontId="16" fillId="0" borderId="0"/>
    <xf numFmtId="211" fontId="9" fillId="0" borderId="0" applyFont="0" applyFill="0" applyBorder="0" applyAlignment="0" applyProtection="0"/>
    <xf numFmtId="211" fontId="9" fillId="0" borderId="0" applyFont="0" applyFill="0" applyBorder="0" applyAlignment="0" applyProtection="0"/>
    <xf numFmtId="0" fontId="16" fillId="0" borderId="0"/>
    <xf numFmtId="211" fontId="9" fillId="0" borderId="0" applyFont="0" applyFill="0" applyBorder="0" applyAlignment="0" applyProtection="0"/>
    <xf numFmtId="211" fontId="9" fillId="0" borderId="0" applyFont="0" applyFill="0" applyBorder="0" applyAlignment="0" applyProtection="0"/>
    <xf numFmtId="0" fontId="16" fillId="0" borderId="0"/>
    <xf numFmtId="0" fontId="16" fillId="0" borderId="0"/>
    <xf numFmtId="209" fontId="9" fillId="0" borderId="0" applyFont="0" applyFill="0" applyBorder="0" applyProtection="0">
      <alignment horizontal="right"/>
    </xf>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174" fontId="9" fillId="0" borderId="0"/>
    <xf numFmtId="174"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74" fontId="9" fillId="0" borderId="0"/>
    <xf numFmtId="174"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6" fillId="0" borderId="0"/>
    <xf numFmtId="0" fontId="13" fillId="0" borderId="0"/>
    <xf numFmtId="0" fontId="13" fillId="0" borderId="0"/>
    <xf numFmtId="0" fontId="16" fillId="0" borderId="0"/>
    <xf numFmtId="0" fontId="9" fillId="0" borderId="0"/>
    <xf numFmtId="0" fontId="13" fillId="0" borderId="0"/>
    <xf numFmtId="0" fontId="13" fillId="0" borderId="0"/>
    <xf numFmtId="0" fontId="16"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3" fillId="0" borderId="0"/>
    <xf numFmtId="0" fontId="9" fillId="0" borderId="0"/>
    <xf numFmtId="0" fontId="13" fillId="0" borderId="0"/>
    <xf numFmtId="0" fontId="13" fillId="0" borderId="0"/>
    <xf numFmtId="0" fontId="16" fillId="0" borderId="0"/>
    <xf numFmtId="0" fontId="16"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xf numFmtId="212" fontId="9" fillId="0" borderId="0" applyFont="0" applyFill="0" applyBorder="0" applyAlignment="0" applyProtection="0"/>
    <xf numFmtId="212" fontId="9" fillId="0" borderId="0" applyFont="0" applyFill="0" applyBorder="0" applyAlignment="0" applyProtection="0"/>
    <xf numFmtId="0" fontId="16" fillId="0" borderId="0"/>
    <xf numFmtId="0" fontId="16" fillId="0" borderId="0"/>
    <xf numFmtId="213" fontId="9" fillId="0" borderId="0" applyFont="0" applyFill="0" applyBorder="0" applyAlignment="0" applyProtection="0"/>
    <xf numFmtId="213" fontId="9" fillId="0" borderId="0" applyFont="0" applyFill="0" applyBorder="0" applyAlignment="0" applyProtection="0"/>
    <xf numFmtId="0" fontId="16" fillId="0" borderId="0"/>
    <xf numFmtId="0" fontId="16" fillId="0" borderId="0"/>
    <xf numFmtId="0" fontId="9" fillId="0" borderId="0"/>
    <xf numFmtId="0" fontId="9" fillId="0" borderId="0"/>
    <xf numFmtId="187" fontId="9" fillId="0" borderId="0"/>
    <xf numFmtId="187"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187" fontId="9" fillId="0" borderId="0"/>
    <xf numFmtId="187" fontId="9" fillId="0" borderId="0"/>
    <xf numFmtId="0" fontId="16" fillId="0" borderId="0"/>
    <xf numFmtId="0" fontId="16" fillId="0" borderId="0"/>
    <xf numFmtId="174"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0" fontId="16" fillId="0" borderId="0"/>
    <xf numFmtId="187" fontId="9" fillId="0" borderId="0">
      <alignment vertical="top"/>
    </xf>
    <xf numFmtId="187" fontId="9" fillId="0" borderId="0">
      <alignment vertical="top"/>
    </xf>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74" fontId="9" fillId="0" borderId="0"/>
    <xf numFmtId="174"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2" borderId="0"/>
    <xf numFmtId="0" fontId="9" fillId="2" borderId="0"/>
    <xf numFmtId="0" fontId="9" fillId="2" borderId="0"/>
    <xf numFmtId="0" fontId="16" fillId="0" borderId="0"/>
    <xf numFmtId="0" fontId="14" fillId="2" borderId="0"/>
    <xf numFmtId="0" fontId="14"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6"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2"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16" fillId="0"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16" fillId="0" borderId="0"/>
    <xf numFmtId="0" fontId="14" fillId="2" borderId="0"/>
    <xf numFmtId="0" fontId="14" fillId="2" borderId="0"/>
    <xf numFmtId="0" fontId="14" fillId="2" borderId="0"/>
    <xf numFmtId="0" fontId="14" fillId="2" borderId="0"/>
    <xf numFmtId="0" fontId="9" fillId="2" borderId="0"/>
    <xf numFmtId="195"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61" fillId="55" borderId="0"/>
    <xf numFmtId="0" fontId="61" fillId="55" borderId="0"/>
    <xf numFmtId="0" fontId="61" fillId="55" borderId="0"/>
    <xf numFmtId="0" fontId="16"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9"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187" fontId="61" fillId="55" borderId="0"/>
    <xf numFmtId="187"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9" fillId="0" borderId="0"/>
    <xf numFmtId="0" fontId="9" fillId="0" borderId="0"/>
    <xf numFmtId="0" fontId="9" fillId="0" borderId="0"/>
    <xf numFmtId="0" fontId="9" fillId="0" borderId="0"/>
    <xf numFmtId="0" fontId="61" fillId="55" borderId="0"/>
    <xf numFmtId="187" fontId="61" fillId="55" borderId="0"/>
    <xf numFmtId="187" fontId="61" fillId="55" borderId="0"/>
    <xf numFmtId="0" fontId="16" fillId="0"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16" fillId="0" borderId="0"/>
    <xf numFmtId="0" fontId="9" fillId="0" borderId="0"/>
    <xf numFmtId="0" fontId="9" fillId="0"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9" fillId="0" borderId="0"/>
    <xf numFmtId="0" fontId="16" fillId="0"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87" fontId="61" fillId="55" borderId="0"/>
    <xf numFmtId="187"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3" fillId="56" borderId="0"/>
    <xf numFmtId="0" fontId="64" fillId="56" borderId="0"/>
    <xf numFmtId="0" fontId="64"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9"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9" fillId="0" borderId="0"/>
    <xf numFmtId="0" fontId="9" fillId="0" borderId="0"/>
    <xf numFmtId="0" fontId="9" fillId="0" borderId="0"/>
    <xf numFmtId="0" fontId="9" fillId="0" borderId="0"/>
    <xf numFmtId="0" fontId="63"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3" fillId="56" borderId="0"/>
    <xf numFmtId="0" fontId="9" fillId="0" borderId="0"/>
    <xf numFmtId="0" fontId="9" fillId="0" borderId="0"/>
    <xf numFmtId="0" fontId="16" fillId="0"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9" fillId="0" borderId="0"/>
    <xf numFmtId="0" fontId="16" fillId="0"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5" fillId="57" borderId="0"/>
    <xf numFmtId="0" fontId="66" fillId="57" borderId="0"/>
    <xf numFmtId="0" fontId="66"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9"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9" fillId="0" borderId="0"/>
    <xf numFmtId="0" fontId="9" fillId="0" borderId="0"/>
    <xf numFmtId="0" fontId="9" fillId="0" borderId="0"/>
    <xf numFmtId="0" fontId="9" fillId="0" borderId="0"/>
    <xf numFmtId="0" fontId="65"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5" fillId="57" borderId="0"/>
    <xf numFmtId="0" fontId="9" fillId="0" borderId="0"/>
    <xf numFmtId="0" fontId="9" fillId="0" borderId="0"/>
    <xf numFmtId="0" fontId="16" fillId="0"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9" fillId="0" borderId="0"/>
    <xf numFmtId="0" fontId="16" fillId="0"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7"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9" fillId="0" borderId="0"/>
    <xf numFmtId="0" fontId="9" fillId="0" borderId="0"/>
    <xf numFmtId="0" fontId="9" fillId="0" borderId="0"/>
    <xf numFmtId="0" fontId="9" fillId="0" borderId="0"/>
    <xf numFmtId="0" fontId="67" fillId="0" borderId="0"/>
    <xf numFmtId="0" fontId="16"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67" fillId="0" borderId="0"/>
    <xf numFmtId="0" fontId="9"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16"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5" fillId="0" borderId="0"/>
    <xf numFmtId="0" fontId="15" fillId="0" borderId="0"/>
    <xf numFmtId="0" fontId="15" fillId="0" borderId="0"/>
    <xf numFmtId="0" fontId="16" fillId="0" borderId="0"/>
    <xf numFmtId="0" fontId="9" fillId="0" borderId="0"/>
    <xf numFmtId="0" fontId="9" fillId="0" borderId="0"/>
    <xf numFmtId="0" fontId="9" fillId="0" borderId="0"/>
    <xf numFmtId="0" fontId="23" fillId="0" borderId="0"/>
    <xf numFmtId="0" fontId="23"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15"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1" fillId="0" borderId="0"/>
    <xf numFmtId="0" fontId="11" fillId="0" borderId="0"/>
    <xf numFmtId="0" fontId="11" fillId="0" borderId="0"/>
    <xf numFmtId="0" fontId="16"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24" fillId="0" borderId="0"/>
    <xf numFmtId="187" fontId="11" fillId="0" borderId="0"/>
    <xf numFmtId="187"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187" fontId="11" fillId="0" borderId="0"/>
    <xf numFmtId="187" fontId="11" fillId="0" borderId="0"/>
    <xf numFmtId="0" fontId="16"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87" fontId="11" fillId="0" borderId="0"/>
    <xf numFmtId="187"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74" fontId="9" fillId="0" borderId="0"/>
    <xf numFmtId="174"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74" fontId="9" fillId="0" borderId="0"/>
    <xf numFmtId="174"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16" fillId="0" borderId="0"/>
    <xf numFmtId="0" fontId="9" fillId="0" borderId="0"/>
    <xf numFmtId="187" fontId="9" fillId="0" borderId="0"/>
    <xf numFmtId="187"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7" fontId="9" fillId="0" borderId="0">
      <alignment vertical="top"/>
    </xf>
    <xf numFmtId="187" fontId="9" fillId="0" borderId="0">
      <alignment vertical="top"/>
    </xf>
    <xf numFmtId="0" fontId="9" fillId="0" borderId="0">
      <alignment vertical="top"/>
    </xf>
    <xf numFmtId="0" fontId="16" fillId="0" borderId="0"/>
    <xf numFmtId="187" fontId="9" fillId="0" borderId="0">
      <alignment vertical="top"/>
    </xf>
    <xf numFmtId="187"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87" fontId="9" fillId="0" borderId="0">
      <alignment vertical="top"/>
    </xf>
    <xf numFmtId="187" fontId="9" fillId="0" borderId="0">
      <alignment vertical="top"/>
    </xf>
    <xf numFmtId="187" fontId="9" fillId="0" borderId="0">
      <alignment vertical="top"/>
    </xf>
    <xf numFmtId="0" fontId="16" fillId="0" borderId="0"/>
    <xf numFmtId="187" fontId="9" fillId="0" borderId="0">
      <alignment vertical="top"/>
    </xf>
    <xf numFmtId="0" fontId="16" fillId="0" borderId="0"/>
    <xf numFmtId="187" fontId="9" fillId="0" borderId="0">
      <alignment vertical="top"/>
    </xf>
    <xf numFmtId="187" fontId="9" fillId="0" borderId="0">
      <alignment vertical="top"/>
    </xf>
    <xf numFmtId="0" fontId="16" fillId="0" borderId="0"/>
    <xf numFmtId="189" fontId="9" fillId="0" borderId="0" applyNumberFormat="0" applyFill="0" applyBorder="0" applyAlignment="0" applyProtection="0"/>
    <xf numFmtId="189"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187" fontId="9" fillId="0" borderId="0"/>
    <xf numFmtId="187" fontId="9"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9" fillId="0" borderId="0"/>
    <xf numFmtId="0" fontId="16" fillId="0" borderId="0"/>
    <xf numFmtId="0" fontId="16" fillId="0" borderId="0"/>
    <xf numFmtId="187"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174"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16" fillId="0" borderId="0"/>
    <xf numFmtId="174"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16"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vertical="center"/>
    </xf>
    <xf numFmtId="0" fontId="16" fillId="0" borderId="0"/>
    <xf numFmtId="0" fontId="73" fillId="0" borderId="0" applyNumberFormat="0" applyFill="0" applyBorder="0" applyProtection="0">
      <alignment horizontal="left" vertic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16"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xf numFmtId="0" fontId="9"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174" fontId="9" fillId="0" borderId="0"/>
    <xf numFmtId="174"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16" fillId="0" borderId="0"/>
    <xf numFmtId="187" fontId="9" fillId="0" borderId="0"/>
    <xf numFmtId="187" fontId="9" fillId="0" borderId="0"/>
    <xf numFmtId="0" fontId="16" fillId="0" borderId="0"/>
    <xf numFmtId="187" fontId="13" fillId="0" borderId="0"/>
    <xf numFmtId="187" fontId="13"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74"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174"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87" fontId="9" fillId="0" borderId="0"/>
    <xf numFmtId="187" fontId="9" fillId="0" borderId="0"/>
    <xf numFmtId="0" fontId="16" fillId="0" borderId="0"/>
    <xf numFmtId="174" fontId="9" fillId="0" borderId="0"/>
    <xf numFmtId="174"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74"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4"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187" fontId="9" fillId="0" borderId="0"/>
    <xf numFmtId="187" fontId="9" fillId="0" borderId="0"/>
    <xf numFmtId="0" fontId="9" fillId="0" borderId="0"/>
    <xf numFmtId="0" fontId="16" fillId="0" borderId="0"/>
    <xf numFmtId="187" fontId="9" fillId="0" borderId="0"/>
    <xf numFmtId="187"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9" fillId="0" borderId="0"/>
    <xf numFmtId="0" fontId="9" fillId="0" borderId="0"/>
    <xf numFmtId="0" fontId="16" fillId="0" borderId="0"/>
    <xf numFmtId="187" fontId="9" fillId="0" borderId="0"/>
    <xf numFmtId="187"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74" fontId="9" fillId="0" borderId="0"/>
    <xf numFmtId="0" fontId="9" fillId="0" borderId="0"/>
    <xf numFmtId="0" fontId="9" fillId="0" borderId="0"/>
    <xf numFmtId="0" fontId="9" fillId="0" borderId="0"/>
    <xf numFmtId="0" fontId="9" fillId="0" borderId="0"/>
    <xf numFmtId="187" fontId="9" fillId="0" borderId="0"/>
    <xf numFmtId="187"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7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4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13" fillId="0" borderId="0"/>
    <xf numFmtId="0" fontId="13" fillId="0" borderId="0"/>
    <xf numFmtId="214" fontId="76" fillId="0" borderId="0" applyFont="0" applyFill="0" applyBorder="0" applyAlignment="0" applyProtection="0"/>
    <xf numFmtId="215" fontId="76" fillId="0" borderId="0" applyFont="0" applyFill="0" applyBorder="0" applyAlignment="0" applyProtection="0"/>
    <xf numFmtId="0" fontId="9" fillId="0" borderId="0"/>
    <xf numFmtId="164" fontId="9" fillId="0" borderId="0" applyFont="0" applyFill="0" applyBorder="0" applyAlignment="0" applyProtection="0"/>
    <xf numFmtId="165" fontId="9" fillId="0" borderId="0" applyFont="0" applyFill="0" applyBorder="0" applyAlignment="0" applyProtection="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216" fontId="77" fillId="60" borderId="0">
      <alignment horizontal="left"/>
    </xf>
    <xf numFmtId="216" fontId="77" fillId="60" borderId="0">
      <alignment horizontal="left"/>
    </xf>
    <xf numFmtId="0" fontId="9" fillId="0" borderId="0"/>
    <xf numFmtId="0" fontId="9" fillId="0" borderId="0"/>
    <xf numFmtId="0" fontId="78" fillId="0" borderId="0"/>
    <xf numFmtId="0" fontId="78" fillId="0" borderId="0"/>
    <xf numFmtId="216" fontId="77" fillId="60" borderId="0">
      <alignment horizontal="left"/>
    </xf>
    <xf numFmtId="216" fontId="77" fillId="60" borderId="0">
      <alignment horizontal="left"/>
    </xf>
    <xf numFmtId="0" fontId="16" fillId="0" borderId="0"/>
    <xf numFmtId="216" fontId="77" fillId="60" borderId="0">
      <alignment horizontal="left"/>
    </xf>
    <xf numFmtId="216" fontId="77" fillId="60" borderId="0">
      <alignment horizontal="left"/>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1" fontId="14" fillId="0" borderId="0" applyFont="0" applyFill="0" applyBorder="0" applyAlignment="0" applyProtection="0">
      <protection locked="0"/>
    </xf>
    <xf numFmtId="171" fontId="14" fillId="0" borderId="0" applyFont="0" applyFill="0" applyBorder="0" applyAlignment="0" applyProtection="0">
      <protection locked="0"/>
    </xf>
    <xf numFmtId="217" fontId="79" fillId="0" borderId="0">
      <protection locked="0"/>
    </xf>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87" fontId="8"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0" fontId="16" fillId="0" borderId="0"/>
    <xf numFmtId="189" fontId="7" fillId="31" borderId="0" applyNumberFormat="0" applyBorder="0" applyAlignment="0" applyProtection="0"/>
    <xf numFmtId="189" fontId="7"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189" fontId="7" fillId="3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187" fontId="8"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0" fontId="16" fillId="0" borderId="0"/>
    <xf numFmtId="189" fontId="7" fillId="35" borderId="0" applyNumberFormat="0" applyBorder="0" applyAlignment="0" applyProtection="0"/>
    <xf numFmtId="189" fontId="7"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189" fontId="7" fillId="35"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187" fontId="8"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0" fontId="16" fillId="0" borderId="0"/>
    <xf numFmtId="189" fontId="7" fillId="39" borderId="0" applyNumberFormat="0" applyBorder="0" applyAlignment="0" applyProtection="0"/>
    <xf numFmtId="189" fontId="7"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189" fontId="7" fillId="39"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187" fontId="8"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0" fontId="16" fillId="0" borderId="0"/>
    <xf numFmtId="189" fontId="7" fillId="43" borderId="0" applyNumberFormat="0" applyBorder="0" applyAlignment="0" applyProtection="0"/>
    <xf numFmtId="189" fontId="7"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189" fontId="7" fillId="4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187" fontId="8"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0" fontId="16" fillId="0" borderId="0"/>
    <xf numFmtId="189" fontId="7" fillId="47" borderId="0" applyNumberFormat="0" applyBorder="0" applyAlignment="0" applyProtection="0"/>
    <xf numFmtId="189" fontId="7"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189" fontId="7" fillId="4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87" fontId="8"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0" fontId="16" fillId="0" borderId="0"/>
    <xf numFmtId="189" fontId="7" fillId="51" borderId="0" applyNumberFormat="0" applyBorder="0" applyAlignment="0" applyProtection="0"/>
    <xf numFmtId="189" fontId="7"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189" fontId="7"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42" fontId="9" fillId="0" borderId="0" applyFont="0" applyFill="0" applyBorder="0" applyAlignment="0" applyProtection="0"/>
    <xf numFmtId="44" fontId="9" fillId="0" borderId="0" applyFont="0" applyFill="0" applyBorder="0" applyAlignment="0" applyProtection="0"/>
    <xf numFmtId="0" fontId="81" fillId="0" borderId="0" applyFont="0" applyFill="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187" fontId="8"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0" fontId="16" fillId="0" borderId="0"/>
    <xf numFmtId="189" fontId="7" fillId="32" borderId="0" applyNumberFormat="0" applyBorder="0" applyAlignment="0" applyProtection="0"/>
    <xf numFmtId="189" fontId="7"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189" fontId="7" fillId="32"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187" fontId="8"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0" fontId="16" fillId="0" borderId="0"/>
    <xf numFmtId="189" fontId="7" fillId="36" borderId="0" applyNumberFormat="0" applyBorder="0" applyAlignment="0" applyProtection="0"/>
    <xf numFmtId="189" fontId="7"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189" fontId="7" fillId="3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187" fontId="8"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0" fontId="16" fillId="0" borderId="0"/>
    <xf numFmtId="189" fontId="7" fillId="40" borderId="0" applyNumberFormat="0" applyBorder="0" applyAlignment="0" applyProtection="0"/>
    <xf numFmtId="189" fontId="7"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189" fontId="7"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187" fontId="8"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0" fontId="16" fillId="0" borderId="0"/>
    <xf numFmtId="189" fontId="7" fillId="44" borderId="0" applyNumberFormat="0" applyBorder="0" applyAlignment="0" applyProtection="0"/>
    <xf numFmtId="189" fontId="7"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189" fontId="7" fillId="4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187" fontId="8"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0" fontId="16" fillId="0" borderId="0"/>
    <xf numFmtId="189" fontId="7" fillId="48" borderId="0" applyNumberFormat="0" applyBorder="0" applyAlignment="0" applyProtection="0"/>
    <xf numFmtId="189" fontId="7"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189" fontId="7" fillId="48"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187" fontId="8"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0" fontId="16" fillId="0" borderId="0"/>
    <xf numFmtId="189" fontId="7" fillId="52" borderId="0" applyNumberFormat="0" applyBorder="0" applyAlignment="0" applyProtection="0"/>
    <xf numFmtId="189" fontId="7"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189" fontId="7" fillId="52" borderId="0" applyNumberFormat="0" applyBorder="0" applyAlignment="0" applyProtection="0"/>
    <xf numFmtId="0" fontId="16" fillId="67"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187" fontId="83" fillId="33" borderId="0" applyNumberFormat="0" applyBorder="0" applyAlignment="0" applyProtection="0"/>
    <xf numFmtId="187" fontId="83" fillId="33" borderId="0" applyNumberFormat="0" applyBorder="0" applyAlignment="0" applyProtection="0"/>
    <xf numFmtId="0" fontId="82" fillId="69" borderId="0" applyNumberFormat="0" applyBorder="0" applyAlignment="0" applyProtection="0"/>
    <xf numFmtId="0" fontId="16" fillId="0" borderId="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187" fontId="83" fillId="37" borderId="0" applyNumberFormat="0" applyBorder="0" applyAlignment="0" applyProtection="0"/>
    <xf numFmtId="187" fontId="83" fillId="37" borderId="0" applyNumberFormat="0" applyBorder="0" applyAlignment="0" applyProtection="0"/>
    <xf numFmtId="0" fontId="82" fillId="12" borderId="0" applyNumberFormat="0" applyBorder="0" applyAlignment="0" applyProtection="0"/>
    <xf numFmtId="0" fontId="16" fillId="0" borderId="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187" fontId="83" fillId="41" borderId="0" applyNumberFormat="0" applyBorder="0" applyAlignment="0" applyProtection="0"/>
    <xf numFmtId="187" fontId="83" fillId="41" borderId="0" applyNumberFormat="0" applyBorder="0" applyAlignment="0" applyProtection="0"/>
    <xf numFmtId="0" fontId="82" fillId="14" borderId="0" applyNumberFormat="0" applyBorder="0" applyAlignment="0" applyProtection="0"/>
    <xf numFmtId="0" fontId="16" fillId="0" borderId="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187" fontId="83" fillId="45" borderId="0" applyNumberFormat="0" applyBorder="0" applyAlignment="0" applyProtection="0"/>
    <xf numFmtId="187" fontId="83" fillId="45"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87" fontId="83" fillId="49" borderId="0" applyNumberFormat="0" applyBorder="0" applyAlignment="0" applyProtection="0"/>
    <xf numFmtId="187" fontId="83" fillId="49"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187" fontId="83" fillId="53" borderId="0" applyNumberFormat="0" applyBorder="0" applyAlignment="0" applyProtection="0"/>
    <xf numFmtId="187" fontId="83" fillId="53" borderId="0" applyNumberFormat="0" applyBorder="0" applyAlignment="0" applyProtection="0"/>
    <xf numFmtId="0" fontId="82" fillId="72" borderId="0" applyNumberFormat="0" applyBorder="0" applyAlignment="0" applyProtection="0"/>
    <xf numFmtId="0" fontId="16" fillId="0" borderId="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2" fontId="85" fillId="0" borderId="0">
      <alignment wrapText="1"/>
    </xf>
    <xf numFmtId="2" fontId="85" fillId="0" borderId="0">
      <alignment wrapText="1"/>
    </xf>
    <xf numFmtId="0" fontId="86" fillId="0" borderId="22">
      <alignment vertical="center"/>
    </xf>
    <xf numFmtId="218" fontId="87" fillId="0" borderId="4">
      <alignment horizontal="center" vertical="center" wrapText="1"/>
    </xf>
    <xf numFmtId="218" fontId="87" fillId="0" borderId="4">
      <alignment horizontal="center" vertical="center" wrapText="1"/>
    </xf>
    <xf numFmtId="0" fontId="82" fillId="77" borderId="0" applyNumberFormat="0" applyBorder="0" applyAlignment="0" applyProtection="0"/>
    <xf numFmtId="187" fontId="83" fillId="30" borderId="0" applyNumberFormat="0" applyBorder="0" applyAlignment="0" applyProtection="0"/>
    <xf numFmtId="187" fontId="83" fillId="30" borderId="0" applyNumberFormat="0" applyBorder="0" applyAlignment="0" applyProtection="0"/>
    <xf numFmtId="0" fontId="82" fillId="77" borderId="0" applyNumberFormat="0" applyBorder="0" applyAlignment="0" applyProtection="0"/>
    <xf numFmtId="0" fontId="16" fillId="0" borderId="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3" fillId="54" borderId="0" applyNumberFormat="0" applyBorder="0" applyAlignment="0" applyProtection="0"/>
    <xf numFmtId="0" fontId="17" fillId="54" borderId="0" applyNumberFormat="0" applyBorder="0" applyAlignment="0" applyProtection="0"/>
    <xf numFmtId="0" fontId="82" fillId="79" borderId="0" applyNumberFormat="0" applyBorder="0" applyAlignment="0" applyProtection="0"/>
    <xf numFmtId="187" fontId="83" fillId="34" borderId="0" applyNumberFormat="0" applyBorder="0" applyAlignment="0" applyProtection="0"/>
    <xf numFmtId="187" fontId="83" fillId="34" borderId="0" applyNumberFormat="0" applyBorder="0" applyAlignment="0" applyProtection="0"/>
    <xf numFmtId="0" fontId="82" fillId="79" borderId="0" applyNumberFormat="0" applyBorder="0" applyAlignment="0" applyProtection="0"/>
    <xf numFmtId="0" fontId="16" fillId="0" borderId="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187" fontId="83" fillId="38" borderId="0" applyNumberFormat="0" applyBorder="0" applyAlignment="0" applyProtection="0"/>
    <xf numFmtId="187" fontId="83" fillId="38" borderId="0" applyNumberFormat="0" applyBorder="0" applyAlignment="0" applyProtection="0"/>
    <xf numFmtId="0" fontId="82" fillId="80" borderId="0" applyNumberFormat="0" applyBorder="0" applyAlignment="0" applyProtection="0"/>
    <xf numFmtId="0" fontId="16" fillId="0" borderId="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187" fontId="83" fillId="42" borderId="0" applyNumberFormat="0" applyBorder="0" applyAlignment="0" applyProtection="0"/>
    <xf numFmtId="187" fontId="83" fillId="42"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87" fontId="83" fillId="46" borderId="0" applyNumberFormat="0" applyBorder="0" applyAlignment="0" applyProtection="0"/>
    <xf numFmtId="187" fontId="83" fillId="46"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187" fontId="83" fillId="50" borderId="0" applyNumberFormat="0" applyBorder="0" applyAlignment="0" applyProtection="0"/>
    <xf numFmtId="187" fontId="83" fillId="50" borderId="0" applyNumberFormat="0" applyBorder="0" applyAlignment="0" applyProtection="0"/>
    <xf numFmtId="0" fontId="82" fillId="82" borderId="0" applyNumberFormat="0" applyBorder="0" applyAlignment="0" applyProtection="0"/>
    <xf numFmtId="0" fontId="16" fillId="0" borderId="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2" borderId="0" applyNumberFormat="0" applyBorder="0" applyAlignment="0" applyProtection="0"/>
    <xf numFmtId="219" fontId="88" fillId="0" borderId="0" applyFont="0" applyFill="0" applyBorder="0" applyProtection="0">
      <alignment horizontal="right"/>
      <protection locked="0"/>
    </xf>
    <xf numFmtId="219" fontId="88" fillId="0" borderId="0" applyFont="0" applyFill="0" applyBorder="0" applyProtection="0">
      <alignment horizontal="right"/>
      <protection locked="0"/>
    </xf>
    <xf numFmtId="1" fontId="38" fillId="0" borderId="0"/>
    <xf numFmtId="1" fontId="38" fillId="0" borderId="0"/>
    <xf numFmtId="220" fontId="8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59" borderId="0" applyNumberFormat="0" applyFont="0" applyBorder="0" applyProtection="0">
      <alignment vertical="center"/>
    </xf>
    <xf numFmtId="2" fontId="88" fillId="0" borderId="0" applyFont="0" applyFill="0" applyBorder="0" applyProtection="0">
      <alignment horizontal="right"/>
      <protection locked="0"/>
    </xf>
    <xf numFmtId="2" fontId="88" fillId="0" borderId="0" applyFont="0" applyFill="0" applyBorder="0" applyProtection="0">
      <alignment horizontal="right"/>
      <protection locked="0"/>
    </xf>
    <xf numFmtId="0" fontId="9" fillId="0" borderId="0">
      <alignment horizontal="center" wrapText="1"/>
      <protection locked="0"/>
    </xf>
    <xf numFmtId="187" fontId="24" fillId="0" borderId="0">
      <alignment horizontal="center" wrapText="1"/>
      <protection locked="0"/>
    </xf>
    <xf numFmtId="187" fontId="24" fillId="0" borderId="0">
      <alignment horizontal="center" wrapText="1"/>
      <protection locked="0"/>
    </xf>
    <xf numFmtId="0" fontId="24" fillId="0" borderId="0">
      <alignment horizontal="center" wrapText="1"/>
      <protection locked="0"/>
    </xf>
    <xf numFmtId="0" fontId="24" fillId="0" borderId="0">
      <alignment horizontal="center" wrapText="1"/>
      <protection locked="0"/>
    </xf>
    <xf numFmtId="0" fontId="9" fillId="0" borderId="0">
      <alignment horizontal="center" wrapText="1"/>
      <protection locked="0"/>
    </xf>
    <xf numFmtId="0" fontId="9" fillId="0" borderId="0"/>
    <xf numFmtId="0" fontId="38" fillId="0" borderId="0" applyNumberFormat="0" applyAlignment="0"/>
    <xf numFmtId="0" fontId="9" fillId="59" borderId="0" applyNumberFormat="0" applyFont="0" applyBorder="0" applyProtection="0">
      <alignment vertical="center"/>
    </xf>
    <xf numFmtId="0" fontId="9" fillId="59" borderId="0" applyNumberFormat="0" applyFont="0" applyBorder="0" applyProtection="0">
      <alignment vertical="center"/>
    </xf>
    <xf numFmtId="0" fontId="38" fillId="0" borderId="0" applyNumberFormat="0" applyAlignment="0"/>
    <xf numFmtId="0" fontId="38"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21" fontId="9" fillId="0" borderId="0" applyFont="0" applyFill="0" applyBorder="0" applyAlignment="0" applyProtection="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applyFont="0" applyFill="0" applyBorder="0" applyAlignment="0" applyProtection="0"/>
    <xf numFmtId="222" fontId="9" fillId="0" borderId="0" applyFont="0" applyFill="0" applyBorder="0" applyAlignment="0" applyProtection="0"/>
    <xf numFmtId="0" fontId="9" fillId="0" borderId="0" applyFont="0" applyFill="0" applyBorder="0" applyAlignment="0" applyProtection="0"/>
    <xf numFmtId="223" fontId="9" fillId="0" borderId="0" applyFont="0" applyFill="0" applyBorder="0" applyAlignment="0" applyProtection="0"/>
    <xf numFmtId="0" fontId="9" fillId="0" borderId="0" applyFont="0" applyFill="0" applyBorder="0" applyAlignment="0" applyProtection="0"/>
    <xf numFmtId="223" fontId="9" fillId="0" borderId="0" applyFont="0" applyFill="0" applyBorder="0" applyAlignment="0" applyProtection="0"/>
    <xf numFmtId="0" fontId="9" fillId="0" borderId="0" applyFont="0" applyFill="0" applyBorder="0" applyAlignment="0" applyProtection="0"/>
    <xf numFmtId="223"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224" fontId="18" fillId="0" borderId="0" applyFont="0" applyFill="0" applyBorder="0" applyAlignment="0" applyProtection="0"/>
    <xf numFmtId="187"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0" fontId="16" fillId="0" borderId="0"/>
    <xf numFmtId="0" fontId="16" fillId="0" borderId="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187" fontId="18" fillId="0" borderId="0" applyFont="0" applyFill="0" applyBorder="0" applyAlignment="0" applyProtection="0"/>
    <xf numFmtId="222" fontId="9" fillId="0" borderId="0" applyFont="0" applyFill="0" applyBorder="0" applyAlignment="0" applyProtection="0"/>
    <xf numFmtId="0" fontId="16" fillId="0" borderId="0"/>
    <xf numFmtId="0" fontId="16" fillId="0" borderId="0"/>
    <xf numFmtId="224"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225" fontId="90" fillId="0" borderId="0" applyFont="0" applyFill="0" applyBorder="0" applyAlignment="0" applyProtection="0"/>
    <xf numFmtId="224" fontId="18" fillId="0" borderId="0" applyFont="0" applyFill="0" applyBorder="0" applyAlignment="0" applyProtection="0"/>
    <xf numFmtId="0" fontId="9" fillId="0" borderId="0"/>
    <xf numFmtId="0" fontId="9" fillId="0" borderId="0"/>
    <xf numFmtId="187" fontId="9" fillId="0" borderId="0" applyFont="0" applyFill="0" applyBorder="0" applyAlignment="0" applyProtection="0"/>
    <xf numFmtId="224" fontId="18" fillId="0" borderId="0" applyFont="0" applyFill="0" applyBorder="0" applyAlignment="0" applyProtection="0"/>
    <xf numFmtId="187" fontId="9" fillId="0" borderId="0" applyFont="0" applyFill="0" applyBorder="0" applyAlignment="0" applyProtection="0"/>
    <xf numFmtId="224" fontId="18" fillId="0" borderId="0" applyFont="0" applyFill="0" applyBorder="0" applyAlignment="0" applyProtection="0"/>
    <xf numFmtId="187" fontId="9" fillId="0" borderId="0" applyFont="0" applyFill="0" applyBorder="0" applyAlignment="0" applyProtection="0"/>
    <xf numFmtId="224" fontId="18" fillId="0" borderId="0" applyFont="0" applyFill="0" applyBorder="0" applyAlignment="0" applyProtection="0"/>
    <xf numFmtId="187" fontId="9" fillId="0" borderId="0" applyFont="0" applyFill="0" applyBorder="0" applyAlignment="0" applyProtection="0"/>
    <xf numFmtId="0" fontId="16" fillId="0" borderId="0"/>
    <xf numFmtId="0" fontId="16" fillId="0" borderId="0"/>
    <xf numFmtId="224" fontId="18" fillId="0" borderId="0" applyFont="0" applyFill="0" applyBorder="0" applyAlignment="0" applyProtection="0"/>
    <xf numFmtId="225" fontId="90" fillId="0" borderId="0" applyFont="0" applyFill="0" applyBorder="0" applyAlignment="0" applyProtection="0"/>
    <xf numFmtId="224"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225" fontId="90" fillId="0" borderId="0" applyFont="0" applyFill="0" applyBorder="0" applyAlignment="0" applyProtection="0"/>
    <xf numFmtId="0" fontId="18" fillId="0" borderId="0" applyFont="0" applyFill="0" applyBorder="0" applyAlignment="0" applyProtection="0"/>
    <xf numFmtId="225" fontId="90"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0" fontId="9" fillId="0" borderId="0"/>
    <xf numFmtId="226" fontId="9" fillId="8" borderId="0"/>
    <xf numFmtId="226" fontId="9" fillId="8" borderId="0"/>
    <xf numFmtId="0" fontId="14" fillId="0" borderId="0" applyFont="0" applyFill="0" applyBorder="0" applyAlignment="0" applyProtection="0"/>
    <xf numFmtId="0" fontId="9" fillId="84" borderId="0">
      <protection hidden="1"/>
    </xf>
    <xf numFmtId="0" fontId="9" fillId="84" borderId="0">
      <protection hidden="1"/>
    </xf>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2" fillId="7" borderId="0" applyNumberFormat="0" applyBorder="0" applyAlignment="0" applyProtection="0"/>
    <xf numFmtId="187" fontId="93" fillId="24" borderId="0" applyNumberFormat="0" applyBorder="0" applyAlignment="0" applyProtection="0"/>
    <xf numFmtId="187" fontId="93" fillId="24" borderId="0" applyNumberFormat="0" applyBorder="0" applyAlignment="0" applyProtection="0"/>
    <xf numFmtId="0" fontId="92" fillId="7" borderId="0" applyNumberFormat="0" applyBorder="0" applyAlignment="0" applyProtection="0"/>
    <xf numFmtId="0" fontId="16" fillId="0" borderId="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7" borderId="0" applyNumberFormat="0" applyBorder="0" applyAlignment="0" applyProtection="0"/>
    <xf numFmtId="0" fontId="94" fillId="78" borderId="0">
      <alignment vertical="center"/>
    </xf>
    <xf numFmtId="0" fontId="94" fillId="78" borderId="0">
      <alignment vertical="center"/>
    </xf>
    <xf numFmtId="0" fontId="10" fillId="83" borderId="24" applyNumberFormat="0" applyAlignment="0"/>
    <xf numFmtId="0" fontId="10" fillId="83" borderId="24" applyNumberFormat="0" applyAlignment="0"/>
    <xf numFmtId="0" fontId="28" fillId="11" borderId="25" applyNumberFormat="0" applyAlignment="0" applyProtection="0"/>
    <xf numFmtId="3" fontId="95" fillId="0" borderId="0"/>
    <xf numFmtId="3" fontId="96" fillId="0" borderId="0"/>
    <xf numFmtId="0" fontId="9" fillId="0" borderId="0"/>
    <xf numFmtId="0" fontId="9" fillId="0" borderId="0"/>
    <xf numFmtId="0" fontId="9" fillId="59" borderId="0" applyNumberFormat="0" applyFont="0" applyBorder="0" applyProtection="0">
      <alignment vertical="center"/>
    </xf>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98" fillId="0" borderId="0"/>
    <xf numFmtId="0" fontId="98" fillId="0" borderId="0"/>
    <xf numFmtId="0" fontId="9" fillId="0" borderId="0"/>
    <xf numFmtId="0" fontId="16" fillId="0" borderId="0"/>
    <xf numFmtId="227" fontId="14" fillId="0" borderId="0">
      <alignment horizontal="center"/>
    </xf>
    <xf numFmtId="227" fontId="14" fillId="0" borderId="0">
      <alignment horizontal="center"/>
    </xf>
    <xf numFmtId="0" fontId="9" fillId="0" borderId="0"/>
    <xf numFmtId="15" fontId="99" fillId="0" borderId="0" applyNumberFormat="0">
      <alignment horizontal="center"/>
    </xf>
    <xf numFmtId="15" fontId="99" fillId="0" borderId="0" applyNumberFormat="0">
      <alignment horizontal="center"/>
    </xf>
    <xf numFmtId="5" fontId="37" fillId="0" borderId="16" applyAlignment="0" applyProtection="0"/>
    <xf numFmtId="166" fontId="37" fillId="0" borderId="16" applyAlignment="0" applyProtection="0"/>
    <xf numFmtId="0" fontId="9" fillId="0" borderId="0"/>
    <xf numFmtId="0" fontId="9" fillId="0" borderId="0"/>
    <xf numFmtId="0" fontId="9" fillId="0" borderId="0"/>
    <xf numFmtId="0" fontId="11" fillId="2" borderId="0" applyNumberFormat="0" applyFont="0" applyAlignment="0" applyProtection="0"/>
    <xf numFmtId="0" fontId="11" fillId="2" borderId="0" applyNumberFormat="0" applyFont="0" applyAlignment="0" applyProtection="0"/>
    <xf numFmtId="0" fontId="9" fillId="0" borderId="16" applyNumberFormat="0" applyFont="0" applyFill="0" applyAlignment="0" applyProtection="0"/>
    <xf numFmtId="0" fontId="9" fillId="0" borderId="16" applyNumberFormat="0" applyFont="0" applyFill="0" applyAlignment="0" applyProtection="0"/>
    <xf numFmtId="0" fontId="9" fillId="59" borderId="0" applyNumberFormat="0" applyFont="0" applyBorder="0" applyProtection="0">
      <alignment vertical="center"/>
    </xf>
    <xf numFmtId="0" fontId="100" fillId="8" borderId="0" applyNumberFormat="0" applyBorder="0" applyAlignment="0" applyProtection="0"/>
    <xf numFmtId="0" fontId="9" fillId="0" borderId="0"/>
    <xf numFmtId="0" fontId="9" fillId="0" borderId="0"/>
    <xf numFmtId="0" fontId="9" fillId="0" borderId="0"/>
    <xf numFmtId="3" fontId="9"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101"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90" fontId="102" fillId="63" borderId="0"/>
    <xf numFmtId="190" fontId="102" fillId="63" borderId="0"/>
    <xf numFmtId="228" fontId="9" fillId="0" borderId="0" applyFill="0" applyBorder="0" applyAlignment="0"/>
    <xf numFmtId="0" fontId="9" fillId="0" borderId="0" applyFill="0" applyBorder="0" applyAlignment="0"/>
    <xf numFmtId="0" fontId="9" fillId="59" borderId="0" applyNumberFormat="0" applyFont="0" applyBorder="0" applyProtection="0">
      <alignment vertical="center"/>
    </xf>
    <xf numFmtId="218" fontId="103" fillId="0" borderId="0" applyFill="0" applyBorder="0" applyAlignment="0"/>
    <xf numFmtId="0" fontId="9" fillId="0" borderId="0" applyFill="0" applyBorder="0" applyAlignment="0"/>
    <xf numFmtId="229" fontId="103" fillId="0" borderId="0" applyFill="0" applyBorder="0" applyAlignment="0"/>
    <xf numFmtId="0" fontId="9" fillId="0" borderId="0" applyFill="0" applyBorder="0" applyAlignment="0"/>
    <xf numFmtId="230" fontId="9" fillId="0" borderId="0" applyFill="0" applyBorder="0" applyAlignment="0"/>
    <xf numFmtId="231" fontId="9" fillId="0" borderId="0" applyFill="0" applyBorder="0" applyAlignment="0"/>
    <xf numFmtId="232" fontId="9" fillId="0" borderId="0" applyFill="0" applyBorder="0" applyAlignment="0"/>
    <xf numFmtId="0" fontId="9" fillId="0" borderId="0" applyFill="0" applyBorder="0" applyAlignment="0"/>
    <xf numFmtId="228" fontId="9" fillId="0" borderId="0" applyFill="0" applyBorder="0" applyAlignment="0"/>
    <xf numFmtId="0" fontId="9" fillId="0" borderId="0" applyFill="0" applyBorder="0" applyAlignment="0"/>
    <xf numFmtId="233"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190" fontId="102" fillId="63" borderId="0"/>
    <xf numFmtId="0" fontId="102" fillId="63" borderId="0"/>
    <xf numFmtId="0" fontId="102" fillId="63" borderId="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104"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187" fontId="105"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9" fillId="0" borderId="0" applyFill="0" applyBorder="0" applyAlignment="0"/>
    <xf numFmtId="0" fontId="9" fillId="59" borderId="0" applyNumberFormat="0" applyFont="0" applyBorder="0" applyProtection="0">
      <alignment vertical="center"/>
    </xf>
    <xf numFmtId="0" fontId="106" fillId="0" borderId="0"/>
    <xf numFmtId="0" fontId="106" fillId="0" borderId="0"/>
    <xf numFmtId="0" fontId="106" fillId="0" borderId="0"/>
    <xf numFmtId="0" fontId="9" fillId="0" borderId="0"/>
    <xf numFmtId="0" fontId="16" fillId="0" borderId="0"/>
    <xf numFmtId="234" fontId="107" fillId="0" borderId="26" applyBorder="0"/>
    <xf numFmtId="234" fontId="107" fillId="0" borderId="26" applyBorder="0"/>
    <xf numFmtId="234" fontId="89" fillId="0" borderId="27">
      <protection locked="0"/>
    </xf>
    <xf numFmtId="234" fontId="89" fillId="0" borderId="27">
      <protection locked="0"/>
    </xf>
    <xf numFmtId="0" fontId="108" fillId="86" borderId="28" applyNumberFormat="0" applyAlignment="0" applyProtection="0"/>
    <xf numFmtId="0" fontId="109" fillId="0" borderId="29" applyNumberFormat="0" applyFill="0" applyAlignment="0" applyProtection="0"/>
    <xf numFmtId="235" fontId="110" fillId="0" borderId="27"/>
    <xf numFmtId="235" fontId="110" fillId="0" borderId="27"/>
    <xf numFmtId="0" fontId="108" fillId="86" borderId="28" applyNumberFormat="0" applyAlignment="0" applyProtection="0"/>
    <xf numFmtId="187" fontId="111" fillId="28" borderId="14" applyNumberFormat="0" applyAlignment="0" applyProtection="0"/>
    <xf numFmtId="187" fontId="111" fillId="28" borderId="14" applyNumberFormat="0" applyAlignment="0" applyProtection="0"/>
    <xf numFmtId="0" fontId="108" fillId="86" borderId="28" applyNumberFormat="0" applyAlignment="0" applyProtection="0"/>
    <xf numFmtId="0" fontId="108" fillId="86"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86" borderId="28" applyNumberFormat="0" applyAlignment="0" applyProtection="0"/>
    <xf numFmtId="3" fontId="112" fillId="59" borderId="1" applyFont="0" applyFill="0" applyProtection="0">
      <alignment horizontal="right" vertical="center"/>
    </xf>
    <xf numFmtId="3" fontId="112" fillId="59" borderId="1" applyFont="0" applyFill="0" applyProtection="0">
      <alignment horizontal="right"/>
    </xf>
    <xf numFmtId="0" fontId="9" fillId="59" borderId="0" applyNumberFormat="0" applyFont="0" applyBorder="0" applyProtection="0">
      <alignment vertical="center"/>
    </xf>
    <xf numFmtId="0" fontId="9" fillId="59" borderId="1">
      <alignment horizontal="center" vertical="center"/>
    </xf>
    <xf numFmtId="0" fontId="113" fillId="0" borderId="0" applyNumberFormat="0" applyFill="0" applyBorder="0" applyAlignment="0" applyProtection="0"/>
    <xf numFmtId="0" fontId="114" fillId="0" borderId="30" applyNumberFormat="0" applyFill="0" applyAlignment="0" applyProtection="0"/>
    <xf numFmtId="0" fontId="115" fillId="0" borderId="31" applyNumberFormat="0" applyFill="0" applyAlignment="0" applyProtection="0"/>
    <xf numFmtId="0" fontId="116" fillId="0" borderId="32" applyNumberFormat="0" applyFill="0" applyAlignment="0" applyProtection="0"/>
    <xf numFmtId="0" fontId="116" fillId="0" borderId="0" applyNumberFormat="0" applyFill="0" applyBorder="0" applyAlignment="0" applyProtection="0"/>
    <xf numFmtId="165" fontId="9" fillId="0" borderId="0" applyFont="0" applyFill="0" applyBorder="0" applyAlignment="0" applyProtection="0"/>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38" fontId="119" fillId="0" borderId="0" applyNumberFormat="0" applyFill="0" applyBorder="0" applyAlignment="0" applyProtection="0">
      <protection locked="0"/>
    </xf>
    <xf numFmtId="38" fontId="119" fillId="0" borderId="0" applyNumberFormat="0" applyFill="0" applyBorder="0" applyAlignment="0" applyProtection="0">
      <protection locked="0"/>
    </xf>
    <xf numFmtId="0" fontId="10" fillId="87" borderId="33" applyNumberFormat="0" applyProtection="0">
      <alignment horizontal="right"/>
    </xf>
    <xf numFmtId="0" fontId="120" fillId="2" borderId="0">
      <alignment horizontal="center"/>
    </xf>
    <xf numFmtId="0"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236" fontId="9" fillId="0" borderId="0"/>
    <xf numFmtId="0" fontId="9" fillId="0" borderId="0"/>
    <xf numFmtId="173" fontId="14" fillId="0" borderId="0" applyFont="0" applyFill="0" applyBorder="0" applyAlignment="0" applyProtection="0">
      <protection locked="0"/>
    </xf>
    <xf numFmtId="173" fontId="14" fillId="0" borderId="0" applyFont="0" applyFill="0" applyBorder="0" applyAlignment="0" applyProtection="0">
      <protection locked="0"/>
    </xf>
    <xf numFmtId="40" fontId="14" fillId="0" borderId="0" applyFont="0" applyFill="0" applyBorder="0" applyAlignment="0" applyProtection="0">
      <protection locked="0"/>
    </xf>
    <xf numFmtId="40" fontId="14" fillId="0" borderId="0" applyFont="0" applyFill="0" applyBorder="0" applyAlignment="0" applyProtection="0">
      <protection locked="0"/>
    </xf>
    <xf numFmtId="164" fontId="9"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9" fillId="0" borderId="0" applyFont="0" applyFill="0" applyBorder="0" applyAlignment="0" applyProtection="0"/>
    <xf numFmtId="0" fontId="16" fillId="0" borderId="0"/>
    <xf numFmtId="164" fontId="9" fillId="0" borderId="0" applyFont="0" applyFill="0" applyBorder="0" applyAlignment="0" applyProtection="0"/>
    <xf numFmtId="228" fontId="9" fillId="0" borderId="0" applyFont="0" applyFill="0" applyBorder="0" applyAlignment="0" applyProtection="0"/>
    <xf numFmtId="0" fontId="9" fillId="0" borderId="0" applyFont="0" applyFill="0" applyBorder="0" applyAlignment="0" applyProtection="0"/>
    <xf numFmtId="237" fontId="122" fillId="0" borderId="0" applyFont="0" applyFill="0" applyBorder="0" applyAlignment="0" applyProtection="0"/>
    <xf numFmtId="237" fontId="122" fillId="0" borderId="0" applyFont="0" applyFill="0" applyBorder="0" applyAlignment="0" applyProtection="0"/>
    <xf numFmtId="165" fontId="123" fillId="20" borderId="0" applyFont="0" applyFill="0" applyBorder="0" applyAlignment="0" applyProtection="0"/>
    <xf numFmtId="165" fontId="123" fillId="20" borderId="0" applyFont="0" applyFill="0" applyBorder="0" applyAlignment="0" applyProtection="0"/>
    <xf numFmtId="0" fontId="9" fillId="0" borderId="0"/>
    <xf numFmtId="0" fontId="9" fillId="0" borderId="0"/>
    <xf numFmtId="0" fontId="9"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32"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8"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0" fontId="16" fillId="0" borderId="0"/>
    <xf numFmtId="43"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0" fontId="16" fillId="0" borderId="0"/>
    <xf numFmtId="165" fontId="9"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0" fontId="1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165" fontId="12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0" fontId="1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6" fillId="0" borderId="0"/>
    <xf numFmtId="165" fontId="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0" fontId="16" fillId="0" borderId="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124"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24"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9" fillId="0" borderId="0" applyFont="0" applyFill="0" applyBorder="0" applyAlignment="0" applyProtection="0"/>
    <xf numFmtId="165" fontId="8" fillId="0" borderId="0" applyFont="0" applyFill="0" applyBorder="0" applyAlignment="0" applyProtection="0"/>
    <xf numFmtId="0" fontId="16" fillId="0" borderId="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9" fillId="0" borderId="0" applyFont="0" applyFill="0" applyBorder="0" applyAlignment="0" applyProtection="0"/>
    <xf numFmtId="0" fontId="1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2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165" fontId="124"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8" fillId="0" borderId="0" applyFont="0" applyFill="0" applyBorder="0" applyAlignment="0" applyProtection="0"/>
    <xf numFmtId="165" fontId="1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 fillId="0" borderId="0"/>
    <xf numFmtId="0" fontId="9" fillId="0" borderId="0"/>
    <xf numFmtId="238" fontId="39" fillId="0" borderId="0"/>
    <xf numFmtId="238" fontId="39" fillId="0" borderId="0"/>
    <xf numFmtId="0" fontId="9" fillId="0" borderId="0"/>
    <xf numFmtId="0" fontId="16" fillId="0" borderId="0"/>
    <xf numFmtId="218" fontId="97" fillId="0" borderId="34"/>
    <xf numFmtId="218" fontId="97" fillId="0" borderId="34"/>
    <xf numFmtId="218" fontId="97" fillId="0" borderId="34"/>
    <xf numFmtId="218" fontId="97" fillId="0" borderId="34"/>
    <xf numFmtId="3" fontId="9" fillId="0" borderId="0" applyFont="0" applyFill="0" applyBorder="0" applyAlignment="0" applyProtection="0"/>
    <xf numFmtId="0" fontId="9" fillId="0" borderId="0"/>
    <xf numFmtId="0" fontId="91" fillId="0" borderId="0"/>
    <xf numFmtId="0" fontId="13" fillId="0" borderId="0"/>
    <xf numFmtId="0" fontId="91"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16" fillId="0" borderId="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0" fontId="9" fillId="59" borderId="0"/>
    <xf numFmtId="0" fontId="9" fillId="59" borderId="0"/>
    <xf numFmtId="0" fontId="126" fillId="59" borderId="0" applyNumberFormat="0" applyBorder="0" applyAlignment="0" applyProtection="0"/>
    <xf numFmtId="0" fontId="126" fillId="59" borderId="0" applyNumberFormat="0" applyBorder="0" applyAlignment="0" applyProtection="0"/>
    <xf numFmtId="0" fontId="126" fillId="88" borderId="0" applyNumberFormat="0" applyBorder="0">
      <alignment horizontal="left"/>
    </xf>
    <xf numFmtId="0" fontId="126" fillId="88" borderId="0" applyNumberFormat="0" applyBorder="0">
      <alignment horizontal="left"/>
    </xf>
    <xf numFmtId="0" fontId="9" fillId="59" borderId="0"/>
    <xf numFmtId="0" fontId="9" fillId="59" borderId="0"/>
    <xf numFmtId="0" fontId="9" fillId="88" borderId="0"/>
    <xf numFmtId="0" fontId="9" fillId="88" borderId="0"/>
    <xf numFmtId="0" fontId="127" fillId="0" borderId="0" applyNumberFormat="0" applyAlignment="0">
      <alignment horizontal="left"/>
    </xf>
    <xf numFmtId="0" fontId="127" fillId="0" borderId="0" applyNumberFormat="0" applyAlignment="0">
      <alignment horizontal="left"/>
    </xf>
    <xf numFmtId="218" fontId="128" fillId="0" borderId="35" applyNumberFormat="0" applyFont="0" applyFill="0">
      <alignment horizontal="center" vertical="center"/>
    </xf>
    <xf numFmtId="218" fontId="128" fillId="0" borderId="35" applyNumberFormat="0" applyFont="0" applyFill="0">
      <alignment horizontal="center" vertical="center"/>
    </xf>
    <xf numFmtId="239" fontId="88" fillId="0" borderId="0" applyFont="0" applyFill="0" applyBorder="0" applyProtection="0">
      <alignment horizontal="right"/>
      <protection locked="0"/>
    </xf>
    <xf numFmtId="239" fontId="88" fillId="0" borderId="0" applyFont="0" applyFill="0" applyBorder="0" applyProtection="0">
      <alignment horizontal="right"/>
      <protection locked="0"/>
    </xf>
    <xf numFmtId="1" fontId="129" fillId="0" borderId="0"/>
    <xf numFmtId="1" fontId="129" fillId="0" borderId="0"/>
    <xf numFmtId="0" fontId="9" fillId="0" borderId="0"/>
    <xf numFmtId="0" fontId="9" fillId="0" borderId="0"/>
    <xf numFmtId="0" fontId="9" fillId="0" borderId="0"/>
    <xf numFmtId="164" fontId="9" fillId="0" borderId="0" applyFont="0" applyFill="0" applyBorder="0" applyAlignment="0" applyProtection="0"/>
    <xf numFmtId="240" fontId="130" fillId="0" borderId="0">
      <protection locked="0"/>
    </xf>
    <xf numFmtId="240" fontId="130" fillId="0" borderId="0">
      <protection locked="0"/>
    </xf>
    <xf numFmtId="241" fontId="130" fillId="0" borderId="0">
      <protection locked="0"/>
    </xf>
    <xf numFmtId="241" fontId="130" fillId="0" borderId="0">
      <protection locked="0"/>
    </xf>
    <xf numFmtId="242" fontId="131" fillId="0" borderId="17">
      <protection locked="0"/>
    </xf>
    <xf numFmtId="242" fontId="131" fillId="0" borderId="17">
      <protection locked="0"/>
    </xf>
    <xf numFmtId="242" fontId="131" fillId="0" borderId="17">
      <protection locked="0"/>
    </xf>
    <xf numFmtId="243" fontId="130" fillId="0" borderId="0">
      <protection locked="0"/>
    </xf>
    <xf numFmtId="243" fontId="130" fillId="0" borderId="0">
      <protection locked="0"/>
    </xf>
    <xf numFmtId="244" fontId="130" fillId="0" borderId="0">
      <protection locked="0"/>
    </xf>
    <xf numFmtId="244" fontId="130" fillId="0" borderId="0">
      <protection locked="0"/>
    </xf>
    <xf numFmtId="243" fontId="130" fillId="0" borderId="0" applyNumberFormat="0">
      <protection locked="0"/>
    </xf>
    <xf numFmtId="243" fontId="130" fillId="0" borderId="0" applyNumberFormat="0">
      <protection locked="0"/>
    </xf>
    <xf numFmtId="243" fontId="130" fillId="0" borderId="0">
      <protection locked="0"/>
    </xf>
    <xf numFmtId="243" fontId="130" fillId="0" borderId="0">
      <protection locked="0"/>
    </xf>
    <xf numFmtId="234" fontId="132" fillId="0" borderId="19"/>
    <xf numFmtId="234" fontId="132" fillId="0" borderId="19"/>
    <xf numFmtId="245" fontId="132" fillId="0" borderId="19"/>
    <xf numFmtId="245" fontId="132" fillId="0" borderId="19"/>
    <xf numFmtId="0" fontId="91" fillId="0" borderId="0"/>
    <xf numFmtId="0" fontId="13" fillId="0" borderId="0"/>
    <xf numFmtId="0" fontId="91" fillId="0" borderId="0"/>
    <xf numFmtId="0" fontId="9" fillId="0" borderId="0"/>
    <xf numFmtId="0" fontId="9" fillId="0" borderId="0"/>
    <xf numFmtId="6" fontId="14" fillId="0" borderId="0" applyFont="0" applyFill="0" applyBorder="0" applyAlignment="0" applyProtection="0">
      <protection locked="0"/>
    </xf>
    <xf numFmtId="6" fontId="14" fillId="0" borderId="0" applyFont="0" applyFill="0" applyBorder="0" applyAlignment="0" applyProtection="0">
      <protection locked="0"/>
    </xf>
    <xf numFmtId="8" fontId="14" fillId="0" borderId="0" applyFont="0" applyFill="0" applyBorder="0" applyAlignment="0" applyProtection="0">
      <protection locked="0"/>
    </xf>
    <xf numFmtId="8" fontId="14" fillId="0" borderId="0" applyFont="0" applyFill="0" applyBorder="0" applyAlignment="0" applyProtection="0">
      <protection locked="0"/>
    </xf>
    <xf numFmtId="10" fontId="9" fillId="0" borderId="0" applyFont="0" applyFill="0" applyProtection="0"/>
    <xf numFmtId="218" fontId="103" fillId="0" borderId="0" applyFont="0" applyFill="0" applyBorder="0" applyAlignment="0" applyProtection="0"/>
    <xf numFmtId="0" fontId="9" fillId="0" borderId="0" applyFont="0" applyFill="0" applyBorder="0" applyAlignment="0" applyProtection="0"/>
    <xf numFmtId="246" fontId="123" fillId="20" borderId="0" applyFont="0" applyFill="0" applyBorder="0" applyAlignment="0" applyProtection="0">
      <protection locked="0"/>
    </xf>
    <xf numFmtId="246" fontId="123" fillId="20" borderId="0" applyFont="0" applyFill="0" applyBorder="0" applyAlignment="0" applyProtection="0">
      <protection locked="0"/>
    </xf>
    <xf numFmtId="7" fontId="9" fillId="0" borderId="0" applyFont="0" applyFill="0" applyBorder="0" applyAlignment="0" applyProtection="0"/>
    <xf numFmtId="7" fontId="9" fillId="0" borderId="0" applyFont="0" applyFill="0" applyBorder="0" applyAlignment="0" applyProtection="0"/>
    <xf numFmtId="0" fontId="9" fillId="0" borderId="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59" borderId="0" applyNumberFormat="0" applyFont="0" applyBorder="0" applyProtection="0">
      <alignment vertical="center"/>
    </xf>
    <xf numFmtId="247" fontId="9" fillId="0" borderId="0" applyFont="0" applyFill="0" applyBorder="0" applyAlignment="0" applyProtection="0"/>
    <xf numFmtId="247" fontId="9" fillId="0" borderId="0" applyFont="0" applyFill="0" applyBorder="0" applyAlignment="0" applyProtection="0"/>
    <xf numFmtId="0" fontId="9" fillId="0" borderId="0"/>
    <xf numFmtId="0" fontId="3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234" fontId="40" fillId="0" borderId="19">
      <alignment horizontal="center"/>
      <protection hidden="1"/>
    </xf>
    <xf numFmtId="234" fontId="40" fillId="0" borderId="19">
      <alignment horizontal="center"/>
      <protection hidden="1"/>
    </xf>
    <xf numFmtId="248" fontId="133" fillId="0" borderId="19">
      <alignment horizontal="center"/>
      <protection hidden="1"/>
    </xf>
    <xf numFmtId="248" fontId="133"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234"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41" fillId="0" borderId="19">
      <alignment horizontal="center"/>
      <protection hidden="1"/>
    </xf>
    <xf numFmtId="234" fontId="41" fillId="0" borderId="19">
      <alignment horizontal="center"/>
      <protection hidden="1"/>
    </xf>
    <xf numFmtId="0" fontId="16" fillId="0" borderId="0"/>
    <xf numFmtId="234" fontId="41" fillId="0" borderId="19">
      <alignment horizontal="center"/>
      <protection hidden="1"/>
    </xf>
    <xf numFmtId="234" fontId="40" fillId="0" borderId="19">
      <alignment horizontal="center"/>
      <protection hidden="1"/>
    </xf>
    <xf numFmtId="234" fontId="40" fillId="0" borderId="19">
      <alignment horizontal="center"/>
      <protection hidden="1"/>
    </xf>
    <xf numFmtId="0" fontId="9" fillId="0" borderId="0"/>
    <xf numFmtId="234" fontId="40" fillId="0" borderId="19">
      <alignment horizontal="center"/>
      <protection hidden="1"/>
    </xf>
    <xf numFmtId="234" fontId="40" fillId="0" borderId="19">
      <alignment horizontal="center"/>
      <protection hidden="1"/>
    </xf>
    <xf numFmtId="2" fontId="40" fillId="0" borderId="19">
      <alignment horizontal="center"/>
      <protection hidden="1"/>
    </xf>
    <xf numFmtId="2" fontId="40" fillId="0" borderId="19">
      <alignment horizontal="center"/>
      <protection hidden="1"/>
    </xf>
    <xf numFmtId="14" fontId="9" fillId="0" borderId="0"/>
    <xf numFmtId="14" fontId="9" fillId="0" borderId="0"/>
    <xf numFmtId="0" fontId="134" fillId="63" borderId="36">
      <alignment horizontal="left"/>
    </xf>
    <xf numFmtId="0" fontId="9" fillId="0" borderId="0"/>
    <xf numFmtId="182" fontId="9" fillId="0" borderId="0" applyFont="0" applyFill="0" applyBorder="0" applyAlignment="0" applyProtection="0"/>
    <xf numFmtId="182" fontId="9" fillId="0" borderId="0" applyFont="0" applyFill="0" applyBorder="0" applyAlignment="0" applyProtection="0"/>
    <xf numFmtId="0" fontId="134" fillId="63" borderId="36">
      <alignment horizontal="left"/>
    </xf>
    <xf numFmtId="0" fontId="134" fillId="63" borderId="36">
      <alignment horizontal="left"/>
    </xf>
    <xf numFmtId="0" fontId="134" fillId="63" borderId="36">
      <alignment horizontal="left"/>
    </xf>
    <xf numFmtId="3" fontId="9" fillId="3" borderId="0">
      <alignment horizontal="right"/>
    </xf>
    <xf numFmtId="15" fontId="135" fillId="2" borderId="0">
      <alignment horizontal="right"/>
    </xf>
    <xf numFmtId="0" fontId="136" fillId="89" borderId="0" applyNumberFormat="0" applyBorder="0" applyAlignment="0">
      <alignment horizontal="center"/>
    </xf>
    <xf numFmtId="0" fontId="137" fillId="90" borderId="0" applyNumberFormat="0" applyBorder="0" applyAlignment="0"/>
    <xf numFmtId="0" fontId="138" fillId="90" borderId="0">
      <alignment horizontal="centerContinuous"/>
    </xf>
    <xf numFmtId="0" fontId="139" fillId="91" borderId="37">
      <alignment horizontal="center"/>
      <protection locked="0"/>
    </xf>
    <xf numFmtId="0" fontId="9" fillId="62" borderId="0" applyNumberFormat="0" applyBorder="0" applyAlignment="0" applyProtection="0"/>
    <xf numFmtId="0" fontId="9" fillId="62" borderId="0" applyNumberFormat="0" applyBorder="0" applyAlignment="0" applyProtection="0"/>
    <xf numFmtId="0" fontId="9" fillId="0" borderId="0" applyFont="0" applyFill="0" applyBorder="0" applyAlignment="0" applyProtection="0"/>
    <xf numFmtId="0" fontId="98" fillId="0" borderId="0"/>
    <xf numFmtId="0" fontId="98" fillId="0" borderId="0"/>
    <xf numFmtId="0" fontId="98" fillId="0" borderId="0"/>
    <xf numFmtId="0" fontId="9" fillId="0" borderId="0"/>
    <xf numFmtId="0" fontId="16"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187" fontId="38" fillId="0" borderId="0"/>
    <xf numFmtId="187" fontId="38" fillId="0" borderId="0"/>
    <xf numFmtId="187" fontId="38" fillId="0" borderId="0"/>
    <xf numFmtId="187"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14" fontId="75" fillId="0" borderId="0" applyFill="0" applyBorder="0" applyAlignment="0"/>
    <xf numFmtId="14" fontId="75" fillId="0" borderId="0" applyFill="0" applyBorder="0" applyAlignment="0"/>
    <xf numFmtId="14" fontId="9" fillId="0" borderId="4" applyFill="0" applyBorder="0">
      <alignment horizontal="center" vertical="center"/>
    </xf>
    <xf numFmtId="249" fontId="140" fillId="59" borderId="0" applyBorder="0" applyAlignment="0" applyProtection="0"/>
    <xf numFmtId="249" fontId="140" fillId="59" borderId="0" applyBorder="0" applyAlignment="0" applyProtection="0"/>
    <xf numFmtId="249" fontId="77" fillId="59" borderId="0" applyBorder="0" applyAlignment="0" applyProtection="0"/>
    <xf numFmtId="249" fontId="77" fillId="59" borderId="0" applyBorder="0" applyAlignment="0" applyProtection="0"/>
    <xf numFmtId="250" fontId="75" fillId="59" borderId="0" applyBorder="0" applyAlignment="0" applyProtection="0"/>
    <xf numFmtId="250" fontId="75" fillId="59" borderId="0" applyBorder="0" applyAlignment="0" applyProtection="0"/>
    <xf numFmtId="250" fontId="140" fillId="59" borderId="0" applyBorder="0" applyAlignment="0" applyProtection="0"/>
    <xf numFmtId="250" fontId="140" fillId="59" borderId="0" applyBorder="0" applyAlignment="0" applyProtection="0"/>
    <xf numFmtId="250" fontId="77" fillId="59" borderId="0" applyBorder="0" applyAlignment="0" applyProtection="0"/>
    <xf numFmtId="250" fontId="77" fillId="59" borderId="0" applyBorder="0" applyAlignment="0" applyProtection="0"/>
    <xf numFmtId="0" fontId="9" fillId="0" borderId="0"/>
    <xf numFmtId="0" fontId="140" fillId="59" borderId="0" applyNumberFormat="0" applyBorder="0" applyAlignment="0" applyProtection="0"/>
    <xf numFmtId="0" fontId="140" fillId="59" borderId="0" applyNumberFormat="0" applyBorder="0" applyAlignment="0" applyProtection="0"/>
    <xf numFmtId="38" fontId="38" fillId="0" borderId="38">
      <alignment vertical="center"/>
    </xf>
    <xf numFmtId="38" fontId="38" fillId="0" borderId="38">
      <alignment vertical="center"/>
    </xf>
    <xf numFmtId="38" fontId="38" fillId="0" borderId="38">
      <alignment vertical="center"/>
    </xf>
    <xf numFmtId="0" fontId="14" fillId="2" borderId="0" applyNumberFormat="0" applyBorder="0">
      <alignment vertical="center"/>
    </xf>
    <xf numFmtId="0" fontId="14" fillId="2" borderId="0" applyNumberFormat="0" applyBorder="0">
      <alignment vertical="center"/>
    </xf>
    <xf numFmtId="37" fontId="23" fillId="0" borderId="0"/>
    <xf numFmtId="37" fontId="23" fillId="0" borderId="0"/>
    <xf numFmtId="0" fontId="11" fillId="20" borderId="0" applyNumberFormat="0" applyFont="0" applyBorder="0" applyAlignment="0" applyProtection="0"/>
    <xf numFmtId="0" fontId="11" fillId="20" borderId="0" applyNumberFormat="0" applyFont="0" applyBorder="0" applyAlignment="0" applyProtection="0"/>
    <xf numFmtId="0" fontId="11" fillId="2" borderId="39" applyNumberFormat="0" applyFont="0" applyAlignment="0" applyProtection="0"/>
    <xf numFmtId="0" fontId="11" fillId="2" borderId="39" applyNumberFormat="0" applyFont="0" applyAlignment="0" applyProtection="0"/>
    <xf numFmtId="0" fontId="11" fillId="19" borderId="0" applyNumberFormat="0" applyFont="0" applyBorder="0" applyAlignment="0" applyProtection="0"/>
    <xf numFmtId="0" fontId="11" fillId="19" borderId="0" applyNumberFormat="0" applyFont="0" applyBorder="0" applyAlignment="0" applyProtection="0"/>
    <xf numFmtId="164"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39" fillId="0" borderId="0"/>
    <xf numFmtId="0" fontId="39" fillId="0" borderId="0"/>
    <xf numFmtId="0" fontId="9" fillId="0" borderId="0"/>
    <xf numFmtId="0" fontId="9" fillId="0" borderId="0"/>
    <xf numFmtId="0" fontId="9" fillId="0" borderId="0"/>
    <xf numFmtId="0" fontId="9" fillId="59" borderId="0" applyNumberFormat="0" applyFont="0" applyBorder="0" applyProtection="0">
      <alignment vertical="center"/>
    </xf>
    <xf numFmtId="0" fontId="14" fillId="0" borderId="0" applyFont="0" applyFill="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08" fillId="86" borderId="28" applyNumberFormat="0" applyAlignment="0" applyProtection="0"/>
    <xf numFmtId="0" fontId="9" fillId="0" borderId="0"/>
    <xf numFmtId="0" fontId="9" fillId="0" borderId="0"/>
    <xf numFmtId="0" fontId="116" fillId="0" borderId="0" applyNumberFormat="0" applyFill="0" applyBorder="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228"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228" fontId="9" fillId="0" borderId="0" applyFill="0" applyBorder="0" applyAlignment="0"/>
    <xf numFmtId="0" fontId="9" fillId="0" borderId="0" applyFill="0" applyBorder="0" applyAlignment="0"/>
    <xf numFmtId="233"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0" fontId="141" fillId="0" borderId="0" applyNumberFormat="0" applyAlignment="0">
      <alignment horizontal="left"/>
    </xf>
    <xf numFmtId="0" fontId="141" fillId="0" borderId="0" applyNumberFormat="0" applyAlignment="0">
      <alignment horizontal="left"/>
    </xf>
    <xf numFmtId="0" fontId="28" fillId="11" borderId="25" applyNumberFormat="0" applyAlignment="0" applyProtection="0"/>
    <xf numFmtId="195" fontId="9" fillId="0" borderId="0" applyFont="0" applyFill="0" applyBorder="0" applyAlignment="0" applyProtection="0"/>
    <xf numFmtId="0" fontId="9" fillId="0" borderId="0"/>
    <xf numFmtId="195" fontId="39" fillId="0" borderId="0" applyFont="0" applyFill="0" applyBorder="0" applyAlignment="0" applyProtection="0"/>
    <xf numFmtId="195" fontId="9" fillId="0" borderId="0" applyFont="0" applyFill="0" applyBorder="0" applyAlignment="0" applyProtection="0"/>
    <xf numFmtId="0" fontId="3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39" fillId="0" borderId="0" applyFont="0" applyFill="0" applyBorder="0" applyAlignment="0" applyProtection="0"/>
    <xf numFmtId="195" fontId="39" fillId="0" borderId="0" applyFont="0" applyFill="0" applyBorder="0" applyAlignment="0" applyProtection="0"/>
    <xf numFmtId="195" fontId="39" fillId="0" borderId="0" applyFont="0" applyFill="0" applyBorder="0" applyAlignment="0" applyProtection="0"/>
    <xf numFmtId="195" fontId="39" fillId="0" borderId="0" applyFont="0" applyFill="0" applyBorder="0" applyAlignment="0" applyProtection="0"/>
    <xf numFmtId="195" fontId="39" fillId="0" borderId="0" applyFont="0" applyFill="0" applyBorder="0" applyAlignment="0" applyProtection="0"/>
    <xf numFmtId="195" fontId="39" fillId="0" borderId="0" applyFont="0" applyFill="0" applyBorder="0" applyAlignment="0" applyProtection="0"/>
    <xf numFmtId="0" fontId="9" fillId="0" borderId="0"/>
    <xf numFmtId="0" fontId="9" fillId="0" borderId="0"/>
    <xf numFmtId="251" fontId="9" fillId="0" borderId="18" applyFill="0" applyBorder="0">
      <alignment horizontal="center" vertical="center" wrapText="1"/>
    </xf>
    <xf numFmtId="251" fontId="9" fillId="0" borderId="18" applyFill="0" applyBorder="0">
      <alignment horizontal="center" vertical="center" wrapText="1"/>
    </xf>
    <xf numFmtId="0" fontId="142" fillId="0" borderId="0" applyNumberFormat="0" applyFill="0" applyBorder="0" applyAlignment="0" applyProtection="0"/>
    <xf numFmtId="187" fontId="143" fillId="0" borderId="0" applyNumberFormat="0" applyFill="0" applyBorder="0" applyAlignment="0" applyProtection="0"/>
    <xf numFmtId="187" fontId="143" fillId="0" borderId="0" applyNumberFormat="0" applyFill="0" applyBorder="0" applyAlignment="0" applyProtection="0"/>
    <xf numFmtId="0" fontId="142" fillId="0" borderId="0" applyNumberFormat="0" applyFill="0" applyBorder="0" applyAlignment="0" applyProtection="0"/>
    <xf numFmtId="0" fontId="16"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182" fontId="140" fillId="3" borderId="40"/>
    <xf numFmtId="0" fontId="16" fillId="0" borderId="0"/>
    <xf numFmtId="0" fontId="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40"/>
    <xf numFmtId="0" fontId="9" fillId="20" borderId="40"/>
    <xf numFmtId="0" fontId="9" fillId="20" borderId="40"/>
    <xf numFmtId="0" fontId="9" fillId="20" borderId="40"/>
    <xf numFmtId="0" fontId="144" fillId="73" borderId="0"/>
    <xf numFmtId="0" fontId="144" fillId="73" borderId="0"/>
    <xf numFmtId="0" fontId="9" fillId="3" borderId="40"/>
    <xf numFmtId="0" fontId="9" fillId="3" borderId="40"/>
    <xf numFmtId="0" fontId="9" fillId="3" borderId="40"/>
    <xf numFmtId="0" fontId="9" fillId="3" borderId="40"/>
    <xf numFmtId="0" fontId="145" fillId="0" borderId="0" applyNumberFormat="0" applyFill="0" applyBorder="0" applyAlignment="0" applyProtection="0"/>
    <xf numFmtId="0" fontId="9" fillId="0" borderId="0"/>
    <xf numFmtId="252" fontId="9" fillId="58" borderId="0">
      <alignment horizontal="left"/>
      <protection locked="0"/>
    </xf>
    <xf numFmtId="252" fontId="9" fillId="58" borderId="0">
      <alignment horizontal="left"/>
      <protection locked="0"/>
    </xf>
    <xf numFmtId="0" fontId="9" fillId="0" borderId="0"/>
    <xf numFmtId="5" fontId="146" fillId="0" borderId="0" applyBorder="0">
      <alignment horizontal="right"/>
    </xf>
    <xf numFmtId="5" fontId="146" fillId="0" borderId="0" applyBorder="0">
      <alignment horizontal="right"/>
    </xf>
    <xf numFmtId="253" fontId="14" fillId="0" borderId="0"/>
    <xf numFmtId="253" fontId="14" fillId="0" borderId="0"/>
    <xf numFmtId="2" fontId="9" fillId="0" borderId="0" applyFont="0" applyFill="0" applyBorder="0" applyAlignment="0" applyProtection="0"/>
    <xf numFmtId="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0" fontId="77" fillId="0" borderId="0"/>
    <xf numFmtId="170" fontId="77" fillId="0" borderId="0"/>
    <xf numFmtId="0" fontId="147" fillId="0" borderId="0"/>
    <xf numFmtId="0" fontId="100" fillId="8" borderId="0" applyNumberFormat="0" applyBorder="0" applyAlignment="0" applyProtection="0"/>
    <xf numFmtId="187" fontId="148" fillId="23" borderId="0" applyNumberFormat="0" applyBorder="0" applyAlignment="0" applyProtection="0"/>
    <xf numFmtId="187" fontId="148" fillId="23" borderId="0" applyNumberFormat="0" applyBorder="0" applyAlignment="0" applyProtection="0"/>
    <xf numFmtId="0" fontId="100" fillId="8" borderId="0" applyNumberFormat="0" applyBorder="0" applyAlignment="0" applyProtection="0"/>
    <xf numFmtId="0" fontId="16" fillId="0" borderId="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8"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9" fillId="2" borderId="40" applyNumberFormat="0" applyFont="0" applyBorder="0" applyProtection="0">
      <alignment horizontal="center" vertical="center"/>
    </xf>
    <xf numFmtId="254" fontId="9" fillId="2" borderId="40" applyNumberFormat="0" applyFont="0" applyBorder="0" applyAlignment="0" applyProtection="0">
      <alignment horizontal="center"/>
    </xf>
    <xf numFmtId="0" fontId="9" fillId="59" borderId="0" applyNumberFormat="0" applyFont="0" applyBorder="0" applyProtection="0">
      <alignment vertical="center"/>
    </xf>
    <xf numFmtId="0" fontId="9" fillId="2" borderId="40" applyNumberFormat="0" applyFont="0" applyBorder="0" applyProtection="0">
      <alignment horizontal="center" vertical="center"/>
    </xf>
    <xf numFmtId="165" fontId="15" fillId="0" borderId="41"/>
    <xf numFmtId="0" fontId="139" fillId="88" borderId="0" applyNumberFormat="0" applyBorder="0" applyAlignment="0"/>
    <xf numFmtId="0" fontId="139" fillId="88" borderId="0" applyNumberFormat="0" applyBorder="0" applyAlignment="0"/>
    <xf numFmtId="0" fontId="9" fillId="0" borderId="0"/>
    <xf numFmtId="0" fontId="149" fillId="0" borderId="0">
      <alignment horizontal="left"/>
    </xf>
    <xf numFmtId="0" fontId="149" fillId="0" borderId="0">
      <alignment horizontal="left"/>
    </xf>
    <xf numFmtId="0" fontId="149" fillId="0" borderId="0">
      <alignment horizontal="left"/>
    </xf>
    <xf numFmtId="0" fontId="9" fillId="0" borderId="0">
      <alignment horizontal="left"/>
    </xf>
    <xf numFmtId="0" fontId="9" fillId="0" borderId="0"/>
    <xf numFmtId="0" fontId="9" fillId="0" borderId="0"/>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6" fillId="0" borderId="0"/>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6" fillId="0" borderId="0"/>
    <xf numFmtId="0" fontId="61" fillId="92" borderId="4"/>
    <xf numFmtId="0" fontId="61" fillId="92" borderId="4"/>
    <xf numFmtId="0" fontId="151" fillId="92" borderId="0"/>
    <xf numFmtId="0" fontId="114" fillId="0" borderId="30" applyNumberFormat="0" applyFill="0" applyAlignment="0" applyProtection="0"/>
    <xf numFmtId="187" fontId="33" fillId="0" borderId="8" applyNumberFormat="0" applyFill="0" applyAlignment="0" applyProtection="0"/>
    <xf numFmtId="187" fontId="33" fillId="0" borderId="8" applyNumberFormat="0" applyFill="0" applyAlignment="0" applyProtection="0"/>
    <xf numFmtId="0" fontId="9" fillId="59" borderId="0" applyNumberFormat="0" applyFont="0" applyBorder="0" applyProtection="0">
      <alignment vertical="center"/>
    </xf>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52" fillId="59" borderId="17" applyNumberFormat="0" applyFill="0" applyBorder="0" applyAlignment="0" applyProtection="0">
      <alignment horizontal="left"/>
    </xf>
    <xf numFmtId="0" fontId="9" fillId="0" borderId="0"/>
    <xf numFmtId="0" fontId="9" fillId="0" borderId="0"/>
    <xf numFmtId="0" fontId="151" fillId="92" borderId="0"/>
    <xf numFmtId="0" fontId="151" fillId="92" borderId="0"/>
    <xf numFmtId="0" fontId="115" fillId="0" borderId="31" applyNumberFormat="0" applyFill="0" applyAlignment="0" applyProtection="0"/>
    <xf numFmtId="187" fontId="34" fillId="0" borderId="9" applyNumberFormat="0" applyFill="0" applyAlignment="0" applyProtection="0"/>
    <xf numFmtId="187" fontId="34" fillId="0" borderId="9"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50" fillId="0" borderId="0" applyNumberFormat="0" applyFill="0" applyBorder="0" applyAlignment="0" applyProtection="0"/>
    <xf numFmtId="0" fontId="9" fillId="0" borderId="0"/>
    <xf numFmtId="0" fontId="9" fillId="0" borderId="0"/>
    <xf numFmtId="0" fontId="116" fillId="0" borderId="32" applyNumberFormat="0" applyFill="0" applyAlignment="0" applyProtection="0"/>
    <xf numFmtId="187" fontId="35" fillId="0" borderId="10" applyNumberFormat="0" applyFill="0" applyAlignment="0" applyProtection="0"/>
    <xf numFmtId="187" fontId="35" fillId="0" borderId="10"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9" fillId="0" borderId="0"/>
    <xf numFmtId="0" fontId="116" fillId="0" borderId="0" applyNumberFormat="0" applyFill="0" applyBorder="0" applyAlignment="0" applyProtection="0"/>
    <xf numFmtId="187" fontId="35" fillId="0" borderId="0" applyNumberFormat="0" applyFill="0" applyBorder="0" applyAlignment="0" applyProtection="0"/>
    <xf numFmtId="187" fontId="35" fillId="0" borderId="0" applyNumberFormat="0" applyFill="0" applyBorder="0" applyAlignment="0" applyProtection="0"/>
    <xf numFmtId="0" fontId="116" fillId="0" borderId="0" applyNumberFormat="0" applyFill="0" applyBorder="0" applyAlignment="0" applyProtection="0"/>
    <xf numFmtId="0" fontId="16"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51" fillId="92" borderId="0"/>
    <xf numFmtId="0" fontId="151" fillId="92" borderId="0"/>
    <xf numFmtId="0" fontId="151" fillId="92" borderId="0"/>
    <xf numFmtId="0" fontId="151" fillId="92" borderId="0"/>
    <xf numFmtId="0" fontId="151" fillId="92" borderId="0"/>
    <xf numFmtId="0" fontId="9" fillId="0" borderId="0"/>
    <xf numFmtId="217" fontId="153" fillId="0" borderId="0">
      <protection locked="0"/>
    </xf>
    <xf numFmtId="217" fontId="153" fillId="0" borderId="0">
      <protection locked="0"/>
    </xf>
    <xf numFmtId="217" fontId="153" fillId="0" borderId="0">
      <protection locked="0"/>
    </xf>
    <xf numFmtId="217" fontId="153" fillId="0" borderId="0">
      <protection locked="0"/>
    </xf>
    <xf numFmtId="0" fontId="154" fillId="0" borderId="22">
      <alignment horizontal="center"/>
    </xf>
    <xf numFmtId="0" fontId="154" fillId="0" borderId="22">
      <alignment horizontal="center"/>
    </xf>
    <xf numFmtId="0" fontId="154" fillId="0" borderId="22">
      <alignment horizontal="center"/>
    </xf>
    <xf numFmtId="0" fontId="154" fillId="0" borderId="0">
      <alignment horizontal="center"/>
    </xf>
    <xf numFmtId="0" fontId="154" fillId="0" borderId="0">
      <alignment horizontal="center"/>
    </xf>
    <xf numFmtId="0" fontId="10" fillId="59" borderId="44" applyFont="0" applyBorder="0">
      <alignment horizontal="center" wrapText="1"/>
    </xf>
    <xf numFmtId="254" fontId="10" fillId="59" borderId="44" applyFont="0" applyBorder="0">
      <alignment horizontal="center" wrapText="1"/>
    </xf>
    <xf numFmtId="0" fontId="9" fillId="59" borderId="0" applyNumberFormat="0" applyFont="0" applyBorder="0" applyProtection="0">
      <alignment vertical="center"/>
    </xf>
    <xf numFmtId="0" fontId="9"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16" fillId="0" borderId="0"/>
    <xf numFmtId="0" fontId="77" fillId="0" borderId="46" applyNumberFormat="0" applyFill="0" applyAlignment="0" applyProtection="0"/>
    <xf numFmtId="0" fontId="77" fillId="0" borderId="46" applyNumberFormat="0" applyFill="0" applyAlignment="0" applyProtection="0"/>
    <xf numFmtId="3" fontId="9" fillId="64" borderId="40" applyFont="0" applyProtection="0">
      <alignment horizontal="right" vertical="center"/>
    </xf>
    <xf numFmtId="0" fontId="9" fillId="59" borderId="0" applyNumberFormat="0" applyFont="0" applyBorder="0" applyProtection="0">
      <alignment vertical="center"/>
    </xf>
    <xf numFmtId="10" fontId="9" fillId="64" borderId="40" applyFont="0" applyProtection="0">
      <alignment horizontal="righ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64" borderId="40" applyFont="0" applyProtection="0">
      <alignment horizontal="right" vertical="center"/>
    </xf>
    <xf numFmtId="0" fontId="9" fillId="59" borderId="0" applyNumberFormat="0" applyFont="0" applyBorder="0" applyProtection="0">
      <alignment vertical="center"/>
    </xf>
    <xf numFmtId="0" fontId="9" fillId="64" borderId="44" applyNumberFormat="0" applyFont="0" applyBorder="0" applyProtection="0">
      <alignment horizontal="left" vertical="center"/>
    </xf>
    <xf numFmtId="254" fontId="9" fillId="64" borderId="44" applyNumberFormat="0" applyFont="0" applyBorder="0" applyAlignment="0" applyProtection="0">
      <alignment horizontal="left"/>
    </xf>
    <xf numFmtId="0" fontId="9" fillId="59" borderId="0" applyNumberFormat="0" applyFont="0" applyBorder="0" applyProtection="0">
      <alignment vertical="center"/>
    </xf>
    <xf numFmtId="14" fontId="155" fillId="93" borderId="0" applyNumberFormat="0" applyFont="0" applyBorder="0" applyAlignment="0">
      <alignment horizontal="center" vertical="center"/>
    </xf>
    <xf numFmtId="14" fontId="155" fillId="93" borderId="0" applyNumberFormat="0" applyFont="0" applyBorder="0" applyAlignment="0">
      <alignment horizontal="center" vertical="center"/>
    </xf>
    <xf numFmtId="0" fontId="156" fillId="0" borderId="0" applyNumberFormat="0" applyFill="0" applyBorder="0" applyAlignment="0" applyProtection="0">
      <alignment vertical="top"/>
      <protection locked="0"/>
    </xf>
    <xf numFmtId="0" fontId="109" fillId="0" borderId="29" applyNumberFormat="0" applyFill="0" applyAlignment="0" applyProtection="0"/>
    <xf numFmtId="0" fontId="157" fillId="0" borderId="0" applyNumberFormat="0" applyFill="0" applyBorder="0" applyAlignment="0" applyProtection="0">
      <alignment vertical="top"/>
      <protection locked="0"/>
    </xf>
    <xf numFmtId="187" fontId="158" fillId="0" borderId="0" applyNumberFormat="0" applyFill="0" applyBorder="0" applyAlignment="0" applyProtection="0">
      <alignment vertical="top"/>
      <protection locked="0"/>
    </xf>
    <xf numFmtId="187" fontId="158" fillId="0" borderId="0" applyNumberFormat="0" applyFill="0" applyBorder="0" applyAlignment="0" applyProtection="0">
      <alignment vertical="top"/>
      <protection locked="0"/>
    </xf>
    <xf numFmtId="187" fontId="158" fillId="0" borderId="0" applyNumberFormat="0" applyFill="0" applyBorder="0" applyAlignment="0" applyProtection="0">
      <alignment vertical="top"/>
      <protection locked="0"/>
    </xf>
    <xf numFmtId="0" fontId="16" fillId="0" borderId="0"/>
    <xf numFmtId="0" fontId="159"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92" fillId="7" borderId="0" applyNumberFormat="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16" fillId="0" borderId="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89"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89"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89"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9" fillId="0" borderId="0"/>
    <xf numFmtId="0" fontId="9" fillId="0" borderId="0"/>
    <xf numFmtId="0" fontId="9" fillId="59" borderId="0" applyNumberFormat="0" applyFont="0" applyBorder="0" applyProtection="0">
      <alignment vertical="center"/>
    </xf>
    <xf numFmtId="226" fontId="9" fillId="0" borderId="40">
      <alignment vertical="top" wrapText="1"/>
      <protection locked="0"/>
    </xf>
    <xf numFmtId="226" fontId="9" fillId="0" borderId="40">
      <alignment vertical="top" wrapText="1"/>
      <protection locked="0"/>
    </xf>
    <xf numFmtId="226" fontId="9" fillId="0" borderId="40">
      <alignment vertical="top" wrapText="1"/>
      <protection locked="0"/>
    </xf>
    <xf numFmtId="226" fontId="9" fillId="0" borderId="40">
      <alignment vertical="top" wrapText="1"/>
      <protection locked="0"/>
    </xf>
    <xf numFmtId="256"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 fillId="20" borderId="40" applyFont="0">
      <alignment horizontal="right" vertical="center"/>
      <protection locked="0"/>
    </xf>
    <xf numFmtId="3" fontId="9" fillId="20" borderId="40"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172"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57" fontId="9" fillId="94"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16"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2" fontId="9" fillId="20" borderId="47"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2"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54" fontId="9" fillId="20" borderId="40" applyFont="0">
      <alignment horizont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0" borderId="40" applyFont="0">
      <alignment horizontal="center" vertic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49"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1" borderId="48" applyNumberFormat="0" applyFont="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37" fontId="78" fillId="0" borderId="0"/>
    <xf numFmtId="37" fontId="78" fillId="0" borderId="0"/>
    <xf numFmtId="0" fontId="100" fillId="8" borderId="0" applyNumberFormat="0" applyBorder="0" applyAlignment="0" applyProtection="0"/>
    <xf numFmtId="0" fontId="9" fillId="0" borderId="0"/>
    <xf numFmtId="0" fontId="9" fillId="0" borderId="0"/>
    <xf numFmtId="0" fontId="9" fillId="0" borderId="0"/>
    <xf numFmtId="0" fontId="9" fillId="0" borderId="0"/>
    <xf numFmtId="0" fontId="60" fillId="0" borderId="0"/>
    <xf numFmtId="0" fontId="60" fillId="0" borderId="0"/>
    <xf numFmtId="0" fontId="9" fillId="0" borderId="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16" fillId="0" borderId="0"/>
    <xf numFmtId="0" fontId="9" fillId="0" borderId="17" applyBorder="0">
      <alignment horizontal="justify" vertical="justify"/>
    </xf>
    <xf numFmtId="0" fontId="9" fillId="0" borderId="17" applyBorder="0">
      <alignment horizontal="justify" vertical="justify"/>
    </xf>
    <xf numFmtId="0" fontId="29" fillId="17" borderId="49" applyNumberFormat="0" applyAlignment="0" applyProtection="0"/>
    <xf numFmtId="0" fontId="38" fillId="0" borderId="0" applyFont="0" applyFill="0" applyBorder="0" applyAlignment="0" applyProtection="0"/>
    <xf numFmtId="0" fontId="38" fillId="0" borderId="0" applyFont="0" applyFill="0" applyBorder="0" applyAlignment="0" applyProtection="0"/>
    <xf numFmtId="0" fontId="9" fillId="2" borderId="0" applyNumberFormat="0" applyBorder="0">
      <alignment horizontal="right" vertical="center"/>
    </xf>
    <xf numFmtId="0" fontId="9" fillId="2" borderId="0" applyNumberFormat="0" applyBorder="0">
      <alignment horizontal="right" vertical="center"/>
    </xf>
    <xf numFmtId="0" fontId="137" fillId="95" borderId="0">
      <alignment horizontal="center" vertical="center"/>
    </xf>
    <xf numFmtId="0" fontId="137" fillId="95" borderId="0">
      <alignment horizontal="center" vertical="center"/>
    </xf>
    <xf numFmtId="0" fontId="162" fillId="64" borderId="0">
      <alignment horizontal="center" vertical="center"/>
    </xf>
    <xf numFmtId="0" fontId="162" fillId="64" borderId="0">
      <alignment horizontal="center" vertical="center"/>
    </xf>
    <xf numFmtId="226" fontId="9" fillId="17" borderId="50">
      <alignment horizontal="left" vertical="top"/>
    </xf>
    <xf numFmtId="226" fontId="9" fillId="17" borderId="50">
      <alignment horizontal="left" vertical="top"/>
    </xf>
    <xf numFmtId="226" fontId="9" fillId="17" borderId="50">
      <alignment horizontal="left" vertical="top"/>
    </xf>
    <xf numFmtId="226" fontId="9" fillId="17" borderId="50">
      <alignment horizontal="left" vertical="top"/>
    </xf>
    <xf numFmtId="258" fontId="9" fillId="58" borderId="0">
      <alignment horizontal="left" vertical="top"/>
    </xf>
    <xf numFmtId="258" fontId="9" fillId="58" borderId="0">
      <alignment horizontal="left" vertical="top"/>
    </xf>
    <xf numFmtId="0" fontId="9" fillId="0" borderId="0"/>
    <xf numFmtId="5" fontId="146" fillId="0" borderId="51">
      <alignment horizontal="right"/>
    </xf>
    <xf numFmtId="5" fontId="146" fillId="0" borderId="51">
      <alignment horizontal="right"/>
    </xf>
    <xf numFmtId="5" fontId="146" fillId="0" borderId="51">
      <alignment horizontal="right"/>
    </xf>
    <xf numFmtId="5" fontId="146" fillId="0" borderId="51">
      <alignment horizontal="right"/>
    </xf>
    <xf numFmtId="40" fontId="9" fillId="0" borderId="0" applyFill="0" applyBorder="0">
      <alignment vertical="center"/>
    </xf>
    <xf numFmtId="40" fontId="9" fillId="0" borderId="0" applyFill="0" applyBorder="0">
      <alignment vertical="center"/>
    </xf>
    <xf numFmtId="0" fontId="9" fillId="59" borderId="0" applyNumberFormat="0" applyFont="0" applyBorder="0" applyProtection="0">
      <alignment vertical="center"/>
    </xf>
    <xf numFmtId="0" fontId="9" fillId="0" borderId="0"/>
    <xf numFmtId="0" fontId="9" fillId="0" borderId="0"/>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165" fontId="15" fillId="0" borderId="52"/>
    <xf numFmtId="0" fontId="15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227" fontId="14" fillId="0" borderId="4">
      <alignment horizontal="right"/>
    </xf>
    <xf numFmtId="227" fontId="14" fillId="0" borderId="4">
      <alignment horizontal="right"/>
    </xf>
    <xf numFmtId="227" fontId="14" fillId="0" borderId="0">
      <alignment horizontal="right"/>
    </xf>
    <xf numFmtId="227" fontId="14" fillId="0" borderId="0">
      <alignment horizontal="right"/>
    </xf>
    <xf numFmtId="227" fontId="14" fillId="0" borderId="0">
      <alignment horizontal="left"/>
    </xf>
    <xf numFmtId="227" fontId="14" fillId="0" borderId="0">
      <alignment horizontal="left"/>
    </xf>
    <xf numFmtId="228"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228" fontId="9" fillId="0" borderId="0" applyFill="0" applyBorder="0" applyAlignment="0"/>
    <xf numFmtId="0" fontId="9" fillId="0" borderId="0" applyFill="0" applyBorder="0" applyAlignment="0"/>
    <xf numFmtId="233"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0" fontId="109" fillId="0" borderId="29" applyNumberFormat="0" applyFill="0" applyAlignment="0" applyProtection="0"/>
    <xf numFmtId="187" fontId="164" fillId="0" borderId="13" applyNumberFormat="0" applyFill="0" applyAlignment="0" applyProtection="0"/>
    <xf numFmtId="187" fontId="164" fillId="0" borderId="13"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90" fillId="0" borderId="0" applyFill="0" applyBorder="0">
      <alignment horizontal="center" vertical="center" wrapText="1"/>
    </xf>
    <xf numFmtId="0" fontId="90" fillId="0" borderId="0" applyFill="0" applyBorder="0">
      <alignment horizontal="center" vertical="center" wrapText="1"/>
    </xf>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16" fillId="0" borderId="0"/>
    <xf numFmtId="234" fontId="11" fillId="0" borderId="26" applyFont="0"/>
    <xf numFmtId="234" fontId="11" fillId="0" borderId="26" applyFont="0"/>
    <xf numFmtId="3" fontId="9" fillId="0" borderId="24"/>
    <xf numFmtId="3" fontId="9" fillId="0" borderId="24"/>
    <xf numFmtId="0" fontId="12" fillId="17" borderId="0"/>
    <xf numFmtId="0" fontId="12" fillId="17" borderId="0"/>
    <xf numFmtId="0" fontId="142" fillId="0" borderId="0" applyNumberFormat="0" applyFill="0" applyBorder="0" applyAlignment="0" applyProtection="0"/>
    <xf numFmtId="0" fontId="165" fillId="64" borderId="54">
      <protection locked="0"/>
    </xf>
    <xf numFmtId="44" fontId="15" fillId="0" borderId="55"/>
    <xf numFmtId="0" fontId="166" fillId="0" borderId="4"/>
    <xf numFmtId="37" fontId="146" fillId="0" borderId="0" applyBorder="0">
      <alignment horizontal="right"/>
    </xf>
    <xf numFmtId="37" fontId="146" fillId="0" borderId="0" applyBorder="0">
      <alignment horizontal="right"/>
    </xf>
    <xf numFmtId="164"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applyFill="0" applyBorder="0" applyAlignment="0" applyProtection="0"/>
    <xf numFmtId="0" fontId="9" fillId="0" borderId="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259" fontId="9" fillId="0" borderId="0" applyFont="0" applyFill="0" applyBorder="0" applyAlignment="0" applyProtection="0"/>
    <xf numFmtId="259" fontId="9" fillId="0" borderId="0" applyFont="0" applyFill="0" applyBorder="0" applyAlignment="0" applyProtection="0"/>
    <xf numFmtId="260" fontId="88" fillId="0" borderId="0" applyFont="0" applyFill="0" applyBorder="0" applyProtection="0">
      <alignment horizontal="right"/>
      <protection locked="0"/>
    </xf>
    <xf numFmtId="260" fontId="88" fillId="0" borderId="0" applyFont="0" applyFill="0" applyBorder="0" applyProtection="0">
      <alignment horizontal="right"/>
      <protection locked="0"/>
    </xf>
    <xf numFmtId="0" fontId="9" fillId="59" borderId="0" applyNumberFormat="0" applyFont="0" applyBorder="0" applyProtection="0">
      <alignment vertical="center"/>
    </xf>
    <xf numFmtId="0" fontId="167" fillId="0" borderId="22"/>
    <xf numFmtId="0" fontId="167" fillId="0" borderId="22"/>
    <xf numFmtId="0" fontId="167" fillId="0" borderId="22"/>
    <xf numFmtId="0" fontId="9" fillId="0" borderId="22"/>
    <xf numFmtId="0" fontId="9" fillId="0" borderId="22"/>
    <xf numFmtId="0" fontId="16" fillId="0" borderId="0"/>
    <xf numFmtId="10" fontId="38" fillId="96" borderId="56" applyBorder="0">
      <alignment horizont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38" fontId="75" fillId="59" borderId="0" applyBorder="0" applyAlignment="0" applyProtection="0"/>
    <xf numFmtId="38" fontId="75" fillId="59" borderId="0" applyBorder="0" applyAlignment="0" applyProtection="0"/>
    <xf numFmtId="38" fontId="140" fillId="59" borderId="0" applyBorder="0" applyAlignment="0" applyProtection="0"/>
    <xf numFmtId="38" fontId="140" fillId="59" borderId="0" applyBorder="0" applyAlignment="0" applyProtection="0"/>
    <xf numFmtId="38" fontId="77" fillId="59" borderId="0" applyBorder="0" applyAlignment="0" applyProtection="0"/>
    <xf numFmtId="38" fontId="77" fillId="59" borderId="0" applyBorder="0" applyAlignment="0" applyProtection="0"/>
    <xf numFmtId="0" fontId="168" fillId="0" borderId="0" applyNumberFormat="0">
      <alignment horizontal="right"/>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0" fontId="16" fillId="0" borderId="0"/>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91" fillId="0" borderId="57">
      <alignment horizontal="center"/>
    </xf>
    <xf numFmtId="3" fontId="9" fillId="0" borderId="57">
      <alignment horizontal="center"/>
    </xf>
    <xf numFmtId="3" fontId="9" fillId="0" borderId="57">
      <alignment horizontal="center"/>
    </xf>
    <xf numFmtId="0" fontId="16" fillId="0" borderId="0"/>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0" fontId="16" fillId="0" borderId="0"/>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91" fillId="0" borderId="57">
      <alignment horizontal="center"/>
    </xf>
    <xf numFmtId="10" fontId="9" fillId="0" borderId="57">
      <alignment horizontal="center"/>
    </xf>
    <xf numFmtId="10" fontId="9" fillId="0" borderId="57">
      <alignment horizontal="center"/>
    </xf>
    <xf numFmtId="0" fontId="16" fillId="0" borderId="0"/>
    <xf numFmtId="0" fontId="169" fillId="0" borderId="0" applyNumberFormat="0" applyFont="0" applyFill="0" applyAlignment="0"/>
    <xf numFmtId="0" fontId="169" fillId="0" borderId="0" applyNumberFormat="0" applyFont="0" applyFill="0" applyAlignment="0"/>
    <xf numFmtId="0" fontId="16" fillId="0" borderId="0"/>
    <xf numFmtId="0" fontId="9" fillId="0" borderId="0"/>
    <xf numFmtId="0" fontId="132" fillId="0" borderId="0">
      <alignment horizontal="justify" vertical="top"/>
    </xf>
    <xf numFmtId="0" fontId="132" fillId="0" borderId="0">
      <alignment horizontal="justify" vertical="top"/>
    </xf>
    <xf numFmtId="0" fontId="9" fillId="0" borderId="0"/>
    <xf numFmtId="261" fontId="169" fillId="0" borderId="0" applyNumberFormat="0" applyAlignment="0">
      <alignment horizontal="right"/>
    </xf>
    <xf numFmtId="261" fontId="169" fillId="0" borderId="0" applyNumberFormat="0" applyAlignment="0">
      <alignment horizontal="right"/>
    </xf>
    <xf numFmtId="0" fontId="170" fillId="58" borderId="0" applyNumberFormat="0" applyBorder="0" applyAlignment="0" applyProtection="0"/>
    <xf numFmtId="187" fontId="171" fillId="25" borderId="0" applyNumberFormat="0" applyBorder="0" applyAlignment="0" applyProtection="0"/>
    <xf numFmtId="187" fontId="171" fillId="25" borderId="0" applyNumberFormat="0" applyBorder="0" applyAlignment="0" applyProtection="0"/>
    <xf numFmtId="0" fontId="170" fillId="58" borderId="0" applyNumberFormat="0" applyBorder="0" applyAlignment="0" applyProtection="0"/>
    <xf numFmtId="0" fontId="16" fillId="0" borderId="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58" borderId="0" applyNumberFormat="0" applyBorder="0" applyAlignment="0" applyProtection="0"/>
    <xf numFmtId="0" fontId="172" fillId="2" borderId="0"/>
    <xf numFmtId="0" fontId="172" fillId="2" borderId="0"/>
    <xf numFmtId="0" fontId="9" fillId="0" borderId="0"/>
    <xf numFmtId="0" fontId="9" fillId="0" borderId="0"/>
    <xf numFmtId="37" fontId="9" fillId="0" borderId="0"/>
    <xf numFmtId="37" fontId="173" fillId="0" borderId="0"/>
    <xf numFmtId="37" fontId="173" fillId="0" borderId="0"/>
    <xf numFmtId="37" fontId="9" fillId="0" borderId="0"/>
    <xf numFmtId="0" fontId="16" fillId="0" borderId="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42" fillId="0" borderId="0"/>
    <xf numFmtId="0" fontId="174" fillId="0" borderId="0"/>
    <xf numFmtId="0" fontId="174"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16" fillId="0" borderId="0"/>
    <xf numFmtId="262" fontId="175" fillId="0" borderId="0"/>
    <xf numFmtId="0" fontId="9" fillId="0" borderId="0"/>
    <xf numFmtId="262" fontId="175" fillId="0" borderId="0"/>
    <xf numFmtId="263" fontId="9" fillId="0" borderId="0"/>
    <xf numFmtId="263" fontId="9" fillId="0" borderId="0"/>
    <xf numFmtId="0" fontId="9" fillId="0" borderId="0"/>
    <xf numFmtId="0" fontId="9" fillId="0" borderId="0"/>
    <xf numFmtId="0" fontId="9" fillId="0" borderId="0"/>
    <xf numFmtId="0" fontId="176" fillId="0" borderId="0"/>
    <xf numFmtId="0" fontId="176" fillId="0" borderId="0"/>
    <xf numFmtId="0" fontId="9" fillId="0" borderId="0"/>
    <xf numFmtId="0" fontId="16"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9" fillId="0" borderId="0"/>
    <xf numFmtId="0" fontId="38" fillId="0" borderId="0"/>
    <xf numFmtId="0" fontId="38" fillId="0" borderId="0"/>
    <xf numFmtId="0" fontId="38"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9" fillId="0" borderId="0"/>
    <xf numFmtId="0" fontId="77"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189" fontId="8" fillId="0" borderId="0"/>
    <xf numFmtId="195" fontId="7" fillId="0" borderId="0"/>
    <xf numFmtId="195" fontId="7" fillId="0" borderId="0"/>
    <xf numFmtId="189" fontId="7" fillId="0" borderId="0"/>
    <xf numFmtId="189" fontId="7" fillId="0" borderId="0"/>
    <xf numFmtId="189" fontId="7" fillId="0" borderId="0"/>
    <xf numFmtId="189" fontId="7" fillId="0" borderId="0"/>
    <xf numFmtId="0" fontId="9" fillId="0" borderId="0"/>
    <xf numFmtId="0" fontId="8" fillId="0" borderId="0"/>
    <xf numFmtId="189" fontId="7" fillId="0" borderId="0"/>
    <xf numFmtId="189" fontId="7" fillId="0" borderId="0"/>
    <xf numFmtId="0" fontId="124" fillId="0" borderId="0"/>
    <xf numFmtId="0" fontId="7" fillId="0" borderId="0"/>
    <xf numFmtId="0" fontId="6" fillId="0" borderId="0"/>
    <xf numFmtId="0" fontId="6" fillId="0" borderId="0"/>
    <xf numFmtId="0" fontId="178"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8" fillId="0" borderId="0"/>
    <xf numFmtId="0" fontId="7" fillId="0" borderId="0"/>
    <xf numFmtId="0" fontId="7" fillId="0" borderId="0"/>
    <xf numFmtId="0" fontId="7" fillId="0" borderId="0"/>
    <xf numFmtId="0" fontId="9" fillId="0" borderId="0"/>
    <xf numFmtId="0" fontId="38" fillId="0" borderId="0"/>
    <xf numFmtId="0" fontId="38" fillId="0" borderId="0"/>
    <xf numFmtId="0" fontId="38" fillId="0" borderId="0"/>
    <xf numFmtId="0" fontId="7" fillId="0" borderId="0"/>
    <xf numFmtId="195"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9" fillId="0" borderId="0"/>
    <xf numFmtId="0" fontId="38" fillId="0" borderId="0"/>
    <xf numFmtId="195" fontId="7" fillId="0" borderId="0"/>
    <xf numFmtId="0" fontId="38" fillId="0" borderId="0"/>
    <xf numFmtId="195" fontId="7" fillId="0" borderId="0"/>
    <xf numFmtId="0" fontId="38" fillId="0" borderId="0"/>
    <xf numFmtId="0" fontId="38" fillId="0" borderId="0"/>
    <xf numFmtId="195" fontId="7"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8" fillId="0" borderId="0"/>
    <xf numFmtId="0" fontId="14" fillId="0" borderId="0"/>
    <xf numFmtId="0" fontId="9" fillId="0" borderId="0"/>
    <xf numFmtId="0" fontId="7" fillId="0" borderId="0"/>
    <xf numFmtId="0" fontId="17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174" fontId="9" fillId="0" borderId="0"/>
    <xf numFmtId="0" fontId="16"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195" fontId="9" fillId="0" borderId="0"/>
    <xf numFmtId="0" fontId="8" fillId="0" borderId="0"/>
    <xf numFmtId="0" fontId="125" fillId="0" borderId="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38" fillId="0" borderId="0"/>
    <xf numFmtId="0" fontId="38" fillId="0" borderId="0"/>
    <xf numFmtId="0" fontId="38" fillId="0" borderId="0"/>
    <xf numFmtId="0" fontId="8" fillId="0" borderId="0"/>
    <xf numFmtId="0" fontId="8" fillId="0" borderId="0"/>
    <xf numFmtId="0" fontId="8"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189" fontId="8" fillId="0" borderId="0"/>
    <xf numFmtId="187" fontId="7" fillId="0" borderId="0"/>
    <xf numFmtId="187" fontId="7" fillId="0" borderId="0"/>
    <xf numFmtId="187" fontId="7" fillId="0" borderId="0"/>
    <xf numFmtId="0" fontId="16" fillId="0" borderId="0"/>
    <xf numFmtId="0" fontId="8" fillId="0" borderId="0"/>
    <xf numFmtId="187" fontId="7" fillId="0" borderId="0"/>
    <xf numFmtId="187" fontId="7" fillId="0" borderId="0"/>
    <xf numFmtId="187" fontId="7" fillId="0" borderId="0"/>
    <xf numFmtId="0" fontId="16" fillId="0" borderId="0"/>
    <xf numFmtId="0" fontId="9" fillId="0" borderId="0" applyNumberFormat="0" applyFill="0" applyBorder="0" applyAlignment="0" applyProtection="0"/>
    <xf numFmtId="0" fontId="8" fillId="0" borderId="0"/>
    <xf numFmtId="0" fontId="9" fillId="0" borderId="0"/>
    <xf numFmtId="0" fontId="8" fillId="0" borderId="0"/>
    <xf numFmtId="0" fontId="8" fillId="0" borderId="0"/>
    <xf numFmtId="187" fontId="9" fillId="0" borderId="0" applyNumberFormat="0" applyFill="0" applyBorder="0" applyAlignment="0" applyProtection="0"/>
    <xf numFmtId="187" fontId="9" fillId="0" borderId="0" applyNumberFormat="0" applyFill="0" applyBorder="0" applyAlignment="0" applyProtection="0"/>
    <xf numFmtId="0" fontId="38" fillId="0" borderId="0"/>
    <xf numFmtId="0" fontId="38"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189" fontId="9" fillId="0" borderId="0">
      <alignment vertical="top"/>
    </xf>
    <xf numFmtId="189" fontId="9" fillId="0" borderId="0">
      <alignment vertical="top"/>
    </xf>
    <xf numFmtId="187" fontId="7" fillId="0" borderId="0"/>
    <xf numFmtId="187" fontId="7" fillId="0" borderId="0"/>
    <xf numFmtId="187" fontId="7" fillId="0" borderId="0"/>
    <xf numFmtId="0" fontId="16" fillId="0" borderId="0"/>
    <xf numFmtId="0" fontId="7" fillId="0" borderId="0"/>
    <xf numFmtId="189" fontId="9" fillId="0" borderId="0">
      <alignment vertical="top"/>
    </xf>
    <xf numFmtId="189" fontId="9" fillId="0" borderId="0">
      <alignment vertical="top"/>
    </xf>
    <xf numFmtId="187" fontId="9" fillId="0" borderId="0" applyNumberFormat="0" applyFill="0" applyBorder="0" applyAlignment="0" applyProtection="0"/>
    <xf numFmtId="0" fontId="16" fillId="0" borderId="0"/>
    <xf numFmtId="0" fontId="7" fillId="0" borderId="0"/>
    <xf numFmtId="189" fontId="9" fillId="0" borderId="0">
      <alignment vertical="top"/>
    </xf>
    <xf numFmtId="189" fontId="9" fillId="0" borderId="0">
      <alignment vertical="top"/>
    </xf>
    <xf numFmtId="187" fontId="7" fillId="0" borderId="0"/>
    <xf numFmtId="187" fontId="7" fillId="0" borderId="0"/>
    <xf numFmtId="187" fontId="7" fillId="0" borderId="0"/>
    <xf numFmtId="0" fontId="16" fillId="0" borderId="0"/>
    <xf numFmtId="187" fontId="9" fillId="0" borderId="0" applyNumberFormat="0" applyFill="0" applyBorder="0" applyAlignment="0" applyProtection="0"/>
    <xf numFmtId="189" fontId="9" fillId="0" borderId="0">
      <alignment vertical="top"/>
    </xf>
    <xf numFmtId="189" fontId="9" fillId="0" borderId="0">
      <alignment vertical="top"/>
    </xf>
    <xf numFmtId="187" fontId="9" fillId="0" borderId="0" applyNumberFormat="0" applyFill="0" applyBorder="0" applyAlignment="0" applyProtection="0"/>
    <xf numFmtId="0" fontId="16"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9" fontId="7" fillId="0" borderId="0"/>
    <xf numFmtId="189" fontId="7" fillId="0" borderId="0"/>
    <xf numFmtId="189" fontId="7" fillId="0" borderId="0"/>
    <xf numFmtId="189" fontId="7"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6" fillId="0" borderId="0"/>
    <xf numFmtId="0" fontId="9" fillId="0" borderId="0" applyNumberFormat="0" applyFill="0" applyBorder="0" applyAlignment="0" applyProtection="0"/>
    <xf numFmtId="0" fontId="7" fillId="0" borderId="0"/>
    <xf numFmtId="187" fontId="9" fillId="0" borderId="0"/>
    <xf numFmtId="195" fontId="7" fillId="0" borderId="0"/>
    <xf numFmtId="0" fontId="124" fillId="0" borderId="0"/>
    <xf numFmtId="0" fontId="9" fillId="0" borderId="0"/>
    <xf numFmtId="0" fontId="9" fillId="0" borderId="0" applyNumberFormat="0" applyFill="0" applyBorder="0" applyAlignment="0" applyProtection="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16" fillId="0" borderId="0"/>
    <xf numFmtId="187" fontId="7" fillId="0" borderId="0"/>
    <xf numFmtId="187" fontId="7" fillId="0" borderId="0"/>
    <xf numFmtId="187" fontId="16" fillId="0" borderId="0"/>
    <xf numFmtId="0" fontId="16"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187" fontId="7" fillId="0" borderId="0"/>
    <xf numFmtId="187" fontId="7" fillId="0" borderId="0"/>
    <xf numFmtId="0" fontId="7" fillId="0" borderId="0"/>
    <xf numFmtId="0" fontId="16" fillId="0" borderId="0"/>
    <xf numFmtId="187" fontId="7"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187" fontId="16" fillId="0" borderId="0"/>
    <xf numFmtId="187" fontId="7" fillId="0" borderId="0"/>
    <xf numFmtId="187" fontId="7" fillId="0" borderId="0"/>
    <xf numFmtId="187" fontId="16" fillId="0" borderId="0"/>
    <xf numFmtId="0" fontId="16" fillId="0" borderId="0"/>
    <xf numFmtId="187" fontId="7" fillId="0" borderId="0"/>
    <xf numFmtId="187" fontId="7" fillId="0" borderId="0"/>
    <xf numFmtId="187" fontId="7"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7" fillId="0" borderId="0"/>
    <xf numFmtId="187" fontId="7" fillId="0" borderId="0"/>
    <xf numFmtId="187" fontId="7" fillId="0" borderId="0"/>
    <xf numFmtId="187" fontId="7"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7" fillId="0" borderId="0"/>
    <xf numFmtId="187" fontId="7" fillId="0" borderId="0"/>
    <xf numFmtId="187" fontId="7" fillId="0" borderId="0"/>
    <xf numFmtId="187" fontId="7" fillId="0" borderId="0"/>
    <xf numFmtId="0" fontId="16" fillId="0" borderId="0"/>
    <xf numFmtId="187" fontId="9" fillId="0" borderId="0" applyNumberFormat="0" applyFill="0" applyBorder="0" applyAlignment="0" applyProtection="0"/>
    <xf numFmtId="187" fontId="9" fillId="0" borderId="0" applyNumberFormat="0" applyFill="0" applyBorder="0" applyAlignment="0" applyProtection="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187" fontId="7" fillId="0" borderId="0"/>
    <xf numFmtId="0" fontId="16" fillId="0" borderId="0"/>
    <xf numFmtId="0" fontId="124" fillId="0" borderId="0"/>
    <xf numFmtId="0" fontId="38" fillId="0" borderId="0"/>
    <xf numFmtId="0" fontId="38" fillId="0" borderId="0"/>
    <xf numFmtId="0" fontId="38" fillId="0" borderId="0"/>
    <xf numFmtId="0" fontId="9" fillId="0" borderId="0"/>
    <xf numFmtId="187" fontId="9" fillId="0" borderId="0" applyNumberFormat="0" applyFill="0" applyBorder="0" applyAlignment="0" applyProtection="0"/>
    <xf numFmtId="187" fontId="9" fillId="0" borderId="0" applyNumberFormat="0" applyFill="0" applyBorder="0" applyAlignment="0" applyProtection="0"/>
    <xf numFmtId="0" fontId="7" fillId="0" borderId="0"/>
    <xf numFmtId="187" fontId="9" fillId="0" borderId="0"/>
    <xf numFmtId="187" fontId="9"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16" fillId="0" borderId="0"/>
    <xf numFmtId="187" fontId="7" fillId="0" borderId="0"/>
    <xf numFmtId="187" fontId="7" fillId="0" borderId="0"/>
    <xf numFmtId="187" fontId="7" fillId="0" borderId="0"/>
    <xf numFmtId="187" fontId="7" fillId="0" borderId="0"/>
    <xf numFmtId="0" fontId="16" fillId="0" borderId="0"/>
    <xf numFmtId="189" fontId="9" fillId="0" borderId="0"/>
    <xf numFmtId="187" fontId="9" fillId="0" borderId="0"/>
    <xf numFmtId="187" fontId="9" fillId="0" borderId="0"/>
    <xf numFmtId="189" fontId="9" fillId="0" borderId="0"/>
    <xf numFmtId="189" fontId="9" fillId="0" borderId="0"/>
    <xf numFmtId="189" fontId="9" fillId="0" borderId="0"/>
    <xf numFmtId="0" fontId="16" fillId="0" borderId="0"/>
    <xf numFmtId="187" fontId="9" fillId="0" borderId="0"/>
    <xf numFmtId="187" fontId="9" fillId="0" borderId="0"/>
    <xf numFmtId="187" fontId="9" fillId="0" borderId="0"/>
    <xf numFmtId="187" fontId="9"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7" fillId="0" borderId="0"/>
    <xf numFmtId="0" fontId="9" fillId="0" borderId="0" applyNumberFormat="0" applyFill="0" applyBorder="0" applyAlignment="0" applyProtection="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89" fontId="9" fillId="0" borderId="0"/>
    <xf numFmtId="189" fontId="9" fillId="0" borderId="0"/>
    <xf numFmtId="189" fontId="9" fillId="0" borderId="0"/>
    <xf numFmtId="189" fontId="9" fillId="0" borderId="0"/>
    <xf numFmtId="0" fontId="9" fillId="0" borderId="0"/>
    <xf numFmtId="187" fontId="8" fillId="0" borderId="0"/>
    <xf numFmtId="187" fontId="9" fillId="0" borderId="0"/>
    <xf numFmtId="187" fontId="9" fillId="0" borderId="0"/>
    <xf numFmtId="187" fontId="8" fillId="0" borderId="0"/>
    <xf numFmtId="187" fontId="8" fillId="0" borderId="0"/>
    <xf numFmtId="187" fontId="8" fillId="0" borderId="0"/>
    <xf numFmtId="0" fontId="16" fillId="0" borderId="0"/>
    <xf numFmtId="0" fontId="7" fillId="0" borderId="0"/>
    <xf numFmtId="254" fontId="7" fillId="0" borderId="0"/>
    <xf numFmtId="187" fontId="7" fillId="0" borderId="0"/>
    <xf numFmtId="187" fontId="7" fillId="0" borderId="0"/>
    <xf numFmtId="187" fontId="7" fillId="0" borderId="0"/>
    <xf numFmtId="187" fontId="7" fillId="0" borderId="0"/>
    <xf numFmtId="187" fontId="7" fillId="0" borderId="0"/>
    <xf numFmtId="0" fontId="16" fillId="0" borderId="0"/>
    <xf numFmtId="187" fontId="7" fillId="0" borderId="0"/>
    <xf numFmtId="187" fontId="7" fillId="0" borderId="0"/>
    <xf numFmtId="187" fontId="7" fillId="0" borderId="0"/>
    <xf numFmtId="0" fontId="16" fillId="0" borderId="0"/>
    <xf numFmtId="0" fontId="9" fillId="0" borderId="0" applyNumberFormat="0" applyFill="0" applyBorder="0" applyAlignment="0" applyProtection="0"/>
    <xf numFmtId="254" fontId="7" fillId="0" borderId="0"/>
    <xf numFmtId="254" fontId="7" fillId="0" borderId="0"/>
    <xf numFmtId="0" fontId="9" fillId="0" borderId="0"/>
    <xf numFmtId="0" fontId="9" fillId="0" borderId="0"/>
    <xf numFmtId="0" fontId="16"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xf numFmtId="189" fontId="9"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189" fontId="9" fillId="0" borderId="0"/>
    <xf numFmtId="189" fontId="9" fillId="0" borderId="0"/>
    <xf numFmtId="189" fontId="9" fillId="0" borderId="0"/>
    <xf numFmtId="189" fontId="9" fillId="0" borderId="0"/>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0" fontId="9" fillId="0" borderId="0"/>
    <xf numFmtId="0" fontId="38" fillId="0" borderId="0"/>
    <xf numFmtId="0" fontId="38" fillId="0" borderId="0"/>
    <xf numFmtId="0" fontId="38" fillId="0" borderId="0"/>
    <xf numFmtId="187" fontId="7" fillId="0" borderId="0"/>
    <xf numFmtId="187" fontId="7" fillId="0" borderId="0"/>
    <xf numFmtId="187" fontId="7" fillId="0" borderId="0"/>
    <xf numFmtId="187" fontId="7" fillId="0" borderId="0"/>
    <xf numFmtId="187" fontId="9" fillId="0" borderId="0"/>
    <xf numFmtId="187"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lignment vertical="top"/>
    </xf>
    <xf numFmtId="189" fontId="9" fillId="0" borderId="0">
      <alignment vertical="top"/>
    </xf>
    <xf numFmtId="189" fontId="9" fillId="0" borderId="0">
      <alignment vertical="top"/>
    </xf>
    <xf numFmtId="189" fontId="9" fillId="0" borderId="0">
      <alignment vertical="top"/>
    </xf>
    <xf numFmtId="189" fontId="7" fillId="0" borderId="0"/>
    <xf numFmtId="189" fontId="7" fillId="0" borderId="0"/>
    <xf numFmtId="189" fontId="7" fillId="0" borderId="0"/>
    <xf numFmtId="189"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187" fontId="7" fillId="0" borderId="0"/>
    <xf numFmtId="187" fontId="7" fillId="0" borderId="0"/>
    <xf numFmtId="0" fontId="9" fillId="0" borderId="0" applyNumberFormat="0" applyFill="0" applyBorder="0" applyAlignment="0" applyProtection="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87" fontId="9" fillId="0" borderId="0"/>
    <xf numFmtId="187" fontId="9"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Protection="0"/>
    <xf numFmtId="0" fontId="7" fillId="0" borderId="0"/>
    <xf numFmtId="0" fontId="7" fillId="0" borderId="0"/>
    <xf numFmtId="0" fontId="9" fillId="0" borderId="0" applyProtection="0"/>
    <xf numFmtId="0" fontId="16" fillId="0" borderId="0"/>
    <xf numFmtId="0" fontId="8" fillId="0" borderId="0"/>
    <xf numFmtId="0" fontId="16" fillId="0" borderId="0"/>
    <xf numFmtId="0" fontId="8" fillId="0" borderId="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7" fillId="0" borderId="0"/>
    <xf numFmtId="0" fontId="9" fillId="0" borderId="0"/>
    <xf numFmtId="44" fontId="14" fillId="0" borderId="0" applyFont="0" applyFill="0" applyBorder="0" applyAlignment="0" applyProtection="0"/>
    <xf numFmtId="0" fontId="9" fillId="0" borderId="0"/>
    <xf numFmtId="0" fontId="9" fillId="0" borderId="0"/>
    <xf numFmtId="0" fontId="9" fillId="0" borderId="0"/>
    <xf numFmtId="0" fontId="14" fillId="0" borderId="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87"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87"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87"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89"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89"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89" fontId="7" fillId="29" borderId="15" applyNumberFormat="0" applyFont="0" applyAlignment="0" applyProtection="0"/>
    <xf numFmtId="189"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89" fontId="7" fillId="29" borderId="15" applyNumberFormat="0" applyFont="0" applyAlignment="0" applyProtection="0"/>
    <xf numFmtId="189"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42" fillId="0" borderId="0"/>
    <xf numFmtId="0" fontId="9" fillId="0" borderId="0"/>
    <xf numFmtId="264" fontId="9" fillId="0" borderId="0" applyFont="0" applyFill="0" applyBorder="0">
      <alignment horizontal="right"/>
    </xf>
    <xf numFmtId="264" fontId="9" fillId="0" borderId="0" applyFont="0" applyFill="0" applyBorder="0">
      <alignment horizontal="right"/>
    </xf>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0" fontId="16" fillId="0" borderId="0"/>
    <xf numFmtId="37" fontId="9" fillId="0" borderId="0"/>
    <xf numFmtId="37" fontId="9" fillId="0" borderId="0"/>
    <xf numFmtId="0" fontId="180" fillId="2" borderId="59">
      <alignment vertical="center"/>
    </xf>
    <xf numFmtId="0" fontId="181" fillId="59" borderId="0" applyNumberFormat="0" applyBorder="0" applyAlignment="0" applyProtection="0"/>
    <xf numFmtId="0" fontId="181" fillId="59" borderId="0" applyNumberFormat="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40" fontId="76" fillId="0" borderId="0" applyFont="0" applyFill="0" applyBorder="0" applyAlignment="0" applyProtection="0"/>
    <xf numFmtId="38" fontId="76" fillId="0" borderId="0" applyFont="0" applyFill="0" applyBorder="0" applyAlignment="0" applyProtection="0"/>
    <xf numFmtId="0" fontId="9" fillId="0" borderId="0" applyFont="0" applyFill="0" applyBorder="0" applyAlignment="0" applyProtection="0"/>
    <xf numFmtId="44" fontId="14" fillId="0" borderId="0" applyFont="0" applyFill="0" applyBorder="0" applyAlignment="0" applyProtection="0"/>
    <xf numFmtId="3" fontId="9" fillId="5" borderId="1" applyFont="0">
      <alignment horizontal="right" vertical="center"/>
      <protection locked="0"/>
    </xf>
    <xf numFmtId="3" fontId="9" fillId="5" borderId="1">
      <alignment horizontal="right"/>
      <protection locked="0"/>
    </xf>
    <xf numFmtId="0" fontId="9" fillId="59" borderId="0" applyNumberFormat="0" applyFont="0" applyBorder="0" applyProtection="0">
      <alignment vertical="center"/>
    </xf>
    <xf numFmtId="172" fontId="9" fillId="5" borderId="1"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5" borderId="60"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NumberFormat="0"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30" fillId="0" borderId="61" applyNumberFormat="0" applyFill="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187" fontId="182" fillId="27" borderId="1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9" fillId="0" borderId="0"/>
    <xf numFmtId="0" fontId="9" fillId="0" borderId="0"/>
    <xf numFmtId="0" fontId="9" fillId="0" borderId="0"/>
    <xf numFmtId="0" fontId="183" fillId="0" borderId="0" applyBorder="0">
      <alignment horizontal="centerContinuous"/>
    </xf>
    <xf numFmtId="0" fontId="183" fillId="0" borderId="0" applyBorder="0">
      <alignment horizontal="centerContinuous"/>
    </xf>
    <xf numFmtId="0" fontId="184" fillId="0" borderId="0" applyBorder="0">
      <alignment horizontal="centerContinuous"/>
    </xf>
    <xf numFmtId="0" fontId="184" fillId="0" borderId="0" applyBorder="0">
      <alignment horizontal="centerContinuous"/>
    </xf>
    <xf numFmtId="0" fontId="9" fillId="0" borderId="0"/>
    <xf numFmtId="0" fontId="9" fillId="0" borderId="0"/>
    <xf numFmtId="0" fontId="91" fillId="98" borderId="0" applyNumberFormat="0" applyFont="0" applyBorder="0" applyAlignment="0" applyProtection="0"/>
    <xf numFmtId="0" fontId="91" fillId="98" borderId="0" applyNumberFormat="0" applyFont="0" applyBorder="0" applyAlignment="0" applyProtection="0"/>
    <xf numFmtId="0" fontId="91" fillId="99" borderId="0" applyNumberFormat="0" applyFont="0" applyBorder="0" applyAlignment="0" applyProtection="0"/>
    <xf numFmtId="0" fontId="91" fillId="99" borderId="0" applyNumberFormat="0" applyFont="0" applyBorder="0" applyAlignment="0" applyProtection="0"/>
    <xf numFmtId="0" fontId="9" fillId="0" borderId="0"/>
    <xf numFmtId="0" fontId="9" fillId="0" borderId="0"/>
    <xf numFmtId="0" fontId="9" fillId="0" borderId="0"/>
    <xf numFmtId="37" fontId="150" fillId="0" borderId="0">
      <alignment horizontal="centerContinuous"/>
    </xf>
    <xf numFmtId="37" fontId="150" fillId="0" borderId="0">
      <alignment horizontal="centerContinuous"/>
    </xf>
    <xf numFmtId="0" fontId="9" fillId="100" borderId="0" applyNumberFormat="0" applyFont="0" applyBorder="0" applyAlignment="0" applyProtection="0">
      <protection hidden="1"/>
    </xf>
    <xf numFmtId="0" fontId="9" fillId="100" borderId="0" applyNumberFormat="0" applyFont="0" applyBorder="0" applyAlignment="0" applyProtection="0">
      <protection hidden="1"/>
    </xf>
    <xf numFmtId="0" fontId="9" fillId="101" borderId="0" applyNumberFormat="0" applyFont="0" applyBorder="0" applyAlignment="0" applyProtection="0">
      <protection hidden="1"/>
    </xf>
    <xf numFmtId="0" fontId="9" fillId="101" borderId="0" applyNumberFormat="0" applyFont="0" applyBorder="0" applyAlignment="0" applyProtection="0">
      <protection hidden="1"/>
    </xf>
    <xf numFmtId="0" fontId="9" fillId="102" borderId="0" applyNumberFormat="0" applyFont="0" applyBorder="0" applyAlignment="0" applyProtection="0">
      <protection hidden="1"/>
    </xf>
    <xf numFmtId="0" fontId="9" fillId="102" borderId="0" applyNumberFormat="0" applyFont="0" applyBorder="0" applyAlignment="0" applyProtection="0">
      <protection hidden="1"/>
    </xf>
    <xf numFmtId="0" fontId="9" fillId="103" borderId="0" applyNumberFormat="0" applyFont="0" applyBorder="0" applyAlignment="0" applyProtection="0">
      <protection hidden="1"/>
    </xf>
    <xf numFmtId="0" fontId="9" fillId="103" borderId="0" applyNumberFormat="0" applyFont="0" applyBorder="0" applyAlignment="0" applyProtection="0">
      <protection hidden="1"/>
    </xf>
    <xf numFmtId="0" fontId="9" fillId="104" borderId="0" applyNumberFormat="0" applyFont="0" applyBorder="0" applyAlignment="0" applyProtection="0">
      <protection hidden="1"/>
    </xf>
    <xf numFmtId="0" fontId="9" fillId="104" borderId="0" applyNumberFormat="0" applyFont="0" applyBorder="0" applyAlignment="0" applyProtection="0">
      <protection hidden="1"/>
    </xf>
    <xf numFmtId="0" fontId="9" fillId="105" borderId="0" applyNumberFormat="0" applyFont="0" applyBorder="0" applyAlignment="0" applyProtection="0">
      <protection hidden="1"/>
    </xf>
    <xf numFmtId="0" fontId="9" fillId="105" borderId="0" applyNumberFormat="0" applyFont="0" applyBorder="0" applyAlignment="0" applyProtection="0">
      <protection hidden="1"/>
    </xf>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85" fillId="0" borderId="63" applyNumberFormat="0" applyAlignment="0" applyProtection="0"/>
    <xf numFmtId="0" fontId="185" fillId="0" borderId="63" applyNumberFormat="0" applyAlignment="0" applyProtection="0"/>
    <xf numFmtId="0" fontId="14" fillId="5" borderId="0" applyNumberFormat="0" applyFont="0" applyBorder="0" applyAlignment="0" applyProtection="0"/>
    <xf numFmtId="0" fontId="14" fillId="5" borderId="0" applyNumberFormat="0" applyFont="0" applyBorder="0" applyAlignment="0" applyProtection="0"/>
    <xf numFmtId="0" fontId="11" fillId="106" borderId="64" applyNumberFormat="0" applyFont="0" applyBorder="0" applyAlignment="0" applyProtection="0">
      <alignment horizontal="center"/>
    </xf>
    <xf numFmtId="0" fontId="11" fillId="106"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85" fillId="0" borderId="67" applyNumberFormat="0" applyAlignment="0" applyProtection="0"/>
    <xf numFmtId="0" fontId="185" fillId="0" borderId="67" applyNumberFormat="0" applyAlignment="0" applyProtection="0"/>
    <xf numFmtId="218" fontId="186" fillId="0" borderId="68">
      <alignment vertical="center"/>
    </xf>
    <xf numFmtId="14" fontId="9" fillId="0" borderId="0">
      <alignment horizontal="center" wrapText="1"/>
      <protection locked="0"/>
    </xf>
    <xf numFmtId="14" fontId="24" fillId="0" borderId="0">
      <alignment horizontal="center" wrapText="1"/>
      <protection locked="0"/>
    </xf>
    <xf numFmtId="14" fontId="24" fillId="0" borderId="0">
      <alignment horizontal="center" wrapText="1"/>
      <protection locked="0"/>
    </xf>
    <xf numFmtId="14" fontId="9" fillId="0" borderId="0">
      <alignment horizontal="center" wrapText="1"/>
      <protection locked="0"/>
    </xf>
    <xf numFmtId="14" fontId="9" fillId="0" borderId="0">
      <alignment horizontal="center" wrapText="1"/>
      <protection locked="0"/>
    </xf>
    <xf numFmtId="0" fontId="9" fillId="0" borderId="0"/>
    <xf numFmtId="0" fontId="9" fillId="0" borderId="0"/>
    <xf numFmtId="182" fontId="14" fillId="0" borderId="0" applyFont="0" applyFill="0" applyBorder="0" applyAlignment="0" applyProtection="0">
      <protection locked="0"/>
    </xf>
    <xf numFmtId="182" fontId="14" fillId="0" borderId="0" applyFont="0" applyFill="0" applyBorder="0" applyAlignment="0" applyProtection="0">
      <protection locked="0"/>
    </xf>
    <xf numFmtId="10" fontId="14" fillId="0" borderId="0" applyFont="0" applyFill="0" applyBorder="0" applyAlignment="0" applyProtection="0">
      <protection locked="0"/>
    </xf>
    <xf numFmtId="10" fontId="14" fillId="0" borderId="0" applyFont="0" applyFill="0" applyBorder="0" applyAlignment="0" applyProtection="0">
      <protection locked="0"/>
    </xf>
    <xf numFmtId="232" fontId="9" fillId="0" borderId="0" applyFont="0" applyFill="0" applyBorder="0" applyAlignment="0" applyProtection="0"/>
    <xf numFmtId="0" fontId="9" fillId="0" borderId="0" applyFont="0" applyFill="0" applyBorder="0" applyAlignment="0" applyProtection="0"/>
    <xf numFmtId="227" fontId="9" fillId="0" borderId="0" applyFont="0" applyFill="0" applyBorder="0" applyAlignment="0" applyProtection="0"/>
    <xf numFmtId="265" fontId="9" fillId="0" borderId="0" applyFont="0" applyFill="0" applyBorder="0" applyAlignment="0" applyProtection="0"/>
    <xf numFmtId="266" fontId="187" fillId="0" borderId="0" applyFont="0" applyFill="0" applyBorder="0" applyAlignment="0" applyProtection="0"/>
    <xf numFmtId="266" fontId="187"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0" fontId="16"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0" fontId="16" fillId="0" borderId="0"/>
    <xf numFmtId="9" fontId="8"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9" fillId="0" borderId="0" applyFont="0" applyFill="0" applyBorder="0" applyAlignment="0" applyProtection="0"/>
    <xf numFmtId="9" fontId="8" fillId="0" borderId="0" applyFont="0" applyFill="0" applyBorder="0" applyAlignment="0" applyProtection="0"/>
    <xf numFmtId="0" fontId="16" fillId="0" borderId="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8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0" fontId="9" fillId="0" borderId="0"/>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7" fontId="11" fillId="107" borderId="69"/>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8" fontId="11" fillId="0" borderId="69" applyFont="0" applyFill="0" applyBorder="0" applyAlignment="0" applyProtection="0">
      <protection locked="0"/>
    </xf>
    <xf numFmtId="269" fontId="9" fillId="0" borderId="0" applyFont="0" applyFill="0" applyBorder="0" applyAlignment="0" applyProtection="0"/>
    <xf numFmtId="269" fontId="9" fillId="0" borderId="0" applyFont="0" applyFill="0" applyBorder="0" applyAlignment="0" applyProtection="0"/>
    <xf numFmtId="270" fontId="9" fillId="0" borderId="0" applyFont="0" applyFill="0" applyBorder="0" applyAlignment="0" applyProtection="0"/>
    <xf numFmtId="270" fontId="9" fillId="0" borderId="0" applyFont="0" applyFill="0" applyBorder="0" applyAlignment="0" applyProtection="0"/>
    <xf numFmtId="10" fontId="75" fillId="59" borderId="0" applyBorder="0" applyAlignment="0" applyProtection="0"/>
    <xf numFmtId="10" fontId="75" fillId="59" borderId="0" applyBorder="0" applyAlignment="0" applyProtection="0"/>
    <xf numFmtId="10" fontId="140" fillId="59" borderId="0" applyBorder="0" applyAlignment="0" applyProtection="0"/>
    <xf numFmtId="10" fontId="140" fillId="59" borderId="0" applyBorder="0" applyAlignment="0" applyProtection="0"/>
    <xf numFmtId="10" fontId="77" fillId="59" borderId="0" applyBorder="0" applyAlignment="0" applyProtection="0"/>
    <xf numFmtId="10" fontId="77" fillId="59" borderId="0" applyBorder="0" applyAlignment="0" applyProtection="0"/>
    <xf numFmtId="216" fontId="75" fillId="59" borderId="0" applyBorder="0" applyAlignment="0" applyProtection="0"/>
    <xf numFmtId="216" fontId="75" fillId="59" borderId="0" applyBorder="0" applyAlignment="0" applyProtection="0"/>
    <xf numFmtId="216" fontId="140" fillId="59" borderId="0" applyBorder="0" applyAlignment="0" applyProtection="0"/>
    <xf numFmtId="216" fontId="140" fillId="59" borderId="0" applyBorder="0" applyAlignment="0" applyProtection="0"/>
    <xf numFmtId="216" fontId="77" fillId="59" borderId="0" applyBorder="0" applyAlignment="0" applyProtection="0"/>
    <xf numFmtId="216" fontId="77" fillId="59" borderId="0" applyBorder="0" applyAlignment="0" applyProtection="0"/>
    <xf numFmtId="9" fontId="38" fillId="0" borderId="41" applyNumberFormat="0" applyBorder="0"/>
    <xf numFmtId="9" fontId="38" fillId="0" borderId="41" applyNumberFormat="0" applyBorder="0"/>
    <xf numFmtId="9" fontId="38" fillId="0" borderId="41" applyNumberFormat="0" applyBorder="0"/>
    <xf numFmtId="9" fontId="140" fillId="59" borderId="0" applyBorder="0" applyAlignment="0" applyProtection="0"/>
    <xf numFmtId="9" fontId="140" fillId="59" borderId="0" applyBorder="0" applyAlignment="0" applyProtection="0"/>
    <xf numFmtId="9" fontId="77" fillId="59" borderId="0" applyBorder="0" applyAlignment="0" applyProtection="0"/>
    <xf numFmtId="9" fontId="77" fillId="59" borderId="0" applyBorder="0" applyAlignment="0" applyProtection="0"/>
    <xf numFmtId="38" fontId="189" fillId="3" borderId="0">
      <alignment horizontal="center" vertical="center"/>
    </xf>
    <xf numFmtId="38" fontId="189" fillId="3" borderId="0">
      <alignment horizontal="center" vertical="center"/>
    </xf>
    <xf numFmtId="0" fontId="9" fillId="0" borderId="0"/>
    <xf numFmtId="9" fontId="16" fillId="0" borderId="0" applyFont="0" applyFill="0" applyBorder="0" applyAlignment="0" applyProtection="0"/>
    <xf numFmtId="9" fontId="16" fillId="0" borderId="0" applyFont="0" applyFill="0" applyBorder="0" applyAlignment="0" applyProtection="0"/>
    <xf numFmtId="228"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228" fontId="9" fillId="0" borderId="0" applyFill="0" applyBorder="0" applyAlignment="0"/>
    <xf numFmtId="0" fontId="9" fillId="0" borderId="0" applyFill="0" applyBorder="0" applyAlignment="0"/>
    <xf numFmtId="233" fontId="9" fillId="0" borderId="0" applyFill="0" applyBorder="0" applyAlignment="0"/>
    <xf numFmtId="0" fontId="9" fillId="0" borderId="0" applyFill="0" applyBorder="0" applyAlignment="0"/>
    <xf numFmtId="218" fontId="103" fillId="0" borderId="0" applyFill="0" applyBorder="0" applyAlignment="0"/>
    <xf numFmtId="0" fontId="9" fillId="0" borderId="0" applyFill="0" applyBorder="0" applyAlignment="0"/>
    <xf numFmtId="0" fontId="9" fillId="0" borderId="0"/>
    <xf numFmtId="166" fontId="190" fillId="0" borderId="0"/>
    <xf numFmtId="166" fontId="190" fillId="0" borderId="0"/>
    <xf numFmtId="0" fontId="9" fillId="0" borderId="0"/>
    <xf numFmtId="0" fontId="16" fillId="0" borderId="0"/>
    <xf numFmtId="0" fontId="9" fillId="0" borderId="0"/>
    <xf numFmtId="0" fontId="9" fillId="0" borderId="0"/>
    <xf numFmtId="0" fontId="191" fillId="2" borderId="0"/>
    <xf numFmtId="0" fontId="191" fillId="2" borderId="0"/>
    <xf numFmtId="9" fontId="16" fillId="0" borderId="0" applyFont="0" applyFill="0" applyBorder="0" applyAlignment="0" applyProtection="0"/>
    <xf numFmtId="0" fontId="9" fillId="0" borderId="0" applyNumberFormat="0" applyFont="0" applyFill="0" applyBorder="0" applyAlignment="0" applyProtection="0">
      <alignment horizontal="left"/>
    </xf>
    <xf numFmtId="187" fontId="38" fillId="0" borderId="0" applyNumberFormat="0" applyFont="0" applyFill="0" applyBorder="0" applyAlignment="0" applyProtection="0">
      <alignment horizontal="left"/>
    </xf>
    <xf numFmtId="187"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9" fillId="0" borderId="0" applyNumberFormat="0" applyFont="0" applyFill="0" applyBorder="0" applyAlignment="0" applyProtection="0">
      <alignment horizontal="left"/>
    </xf>
    <xf numFmtId="0" fontId="16" fillId="0" borderId="0"/>
    <xf numFmtId="15" fontId="9" fillId="0" borderId="0" applyFont="0" applyFill="0" applyBorder="0" applyAlignment="0" applyProtection="0"/>
    <xf numFmtId="15" fontId="38" fillId="0" borderId="0" applyFont="0" applyFill="0" applyBorder="0" applyAlignment="0" applyProtection="0"/>
    <xf numFmtId="15" fontId="38" fillId="0" borderId="0" applyFont="0" applyFill="0" applyBorder="0" applyAlignment="0" applyProtection="0"/>
    <xf numFmtId="15" fontId="9" fillId="0" borderId="0" applyFont="0" applyFill="0" applyBorder="0" applyAlignment="0" applyProtection="0"/>
    <xf numFmtId="0" fontId="16" fillId="0" borderId="0"/>
    <xf numFmtId="4" fontId="9"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9" fillId="0" borderId="0" applyFont="0" applyFill="0" applyBorder="0" applyAlignment="0" applyProtection="0"/>
    <xf numFmtId="0" fontId="16" fillId="0" borderId="0"/>
    <xf numFmtId="0" fontId="37" fillId="0" borderId="22">
      <alignment horizontal="center"/>
    </xf>
    <xf numFmtId="187" fontId="37" fillId="0" borderId="22">
      <alignment horizontal="center"/>
    </xf>
    <xf numFmtId="187" fontId="37" fillId="0" borderId="22">
      <alignment horizontal="center"/>
    </xf>
    <xf numFmtId="187" fontId="37" fillId="0" borderId="22">
      <alignment horizontal="center"/>
    </xf>
    <xf numFmtId="0" fontId="37" fillId="0" borderId="22">
      <alignment horizontal="center"/>
    </xf>
    <xf numFmtId="0" fontId="37" fillId="0" borderId="22">
      <alignment horizontal="center"/>
    </xf>
    <xf numFmtId="0" fontId="9" fillId="0" borderId="22">
      <alignment horizontal="center"/>
    </xf>
    <xf numFmtId="0" fontId="9" fillId="0" borderId="22">
      <alignment horizontal="center"/>
    </xf>
    <xf numFmtId="174" fontId="37" fillId="0" borderId="22">
      <alignment horizontal="center"/>
    </xf>
    <xf numFmtId="3" fontId="9"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9" fillId="0" borderId="0" applyFont="0" applyFill="0" applyBorder="0" applyAlignment="0" applyProtection="0"/>
    <xf numFmtId="0" fontId="16" fillId="0" borderId="0"/>
    <xf numFmtId="0" fontId="9" fillId="108" borderId="0" applyNumberFormat="0" applyFont="0" applyBorder="0" applyAlignment="0" applyProtection="0"/>
    <xf numFmtId="0" fontId="38" fillId="108" borderId="0" applyNumberFormat="0" applyFont="0" applyBorder="0" applyAlignment="0" applyProtection="0"/>
    <xf numFmtId="0" fontId="38" fillId="108" borderId="0" applyNumberFormat="0" applyFont="0" applyBorder="0" applyAlignment="0" applyProtection="0"/>
    <xf numFmtId="0" fontId="9" fillId="108" borderId="0" applyNumberFormat="0" applyFont="0" applyBorder="0" applyAlignment="0" applyProtection="0"/>
    <xf numFmtId="0" fontId="16" fillId="0" borderId="0"/>
    <xf numFmtId="1" fontId="9" fillId="0" borderId="64" applyNumberFormat="0" applyFill="0" applyAlignment="0" applyProtection="0">
      <alignment horizontal="center" vertical="center"/>
    </xf>
    <xf numFmtId="1" fontId="9" fillId="0" borderId="64" applyNumberFormat="0" applyFill="0" applyAlignment="0" applyProtection="0">
      <alignment horizontal="center" vertical="center"/>
    </xf>
    <xf numFmtId="0" fontId="134" fillId="2" borderId="0"/>
    <xf numFmtId="0" fontId="134" fillId="2" borderId="0"/>
    <xf numFmtId="0" fontId="9" fillId="0" borderId="0"/>
    <xf numFmtId="0" fontId="134" fillId="63" borderId="0"/>
    <xf numFmtId="0" fontId="134" fillId="63" borderId="0"/>
    <xf numFmtId="3" fontId="192" fillId="0" borderId="0"/>
    <xf numFmtId="3" fontId="193" fillId="0" borderId="0"/>
    <xf numFmtId="0" fontId="194" fillId="109" borderId="0" applyNumberFormat="0" applyFont="0" applyBorder="0" applyAlignment="0">
      <alignment horizontal="center"/>
    </xf>
    <xf numFmtId="0" fontId="194" fillId="109" borderId="0" applyNumberFormat="0" applyFont="0" applyBorder="0" applyAlignment="0">
      <alignment horizontal="center"/>
    </xf>
    <xf numFmtId="0" fontId="9" fillId="88" borderId="0" applyBorder="0" applyAlignment="0"/>
    <xf numFmtId="0" fontId="9" fillId="0" borderId="0"/>
    <xf numFmtId="0" fontId="9" fillId="0" borderId="0"/>
    <xf numFmtId="0" fontId="9" fillId="88" borderId="0" applyBorder="0" applyAlignment="0"/>
    <xf numFmtId="0" fontId="102" fillId="5" borderId="0"/>
    <xf numFmtId="0" fontId="102" fillId="5" borderId="0"/>
    <xf numFmtId="3" fontId="9" fillId="4" borderId="57"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71" fontId="9" fillId="0" borderId="0" applyNumberFormat="0" applyFill="0" applyBorder="0" applyAlignment="0" applyProtection="0">
      <alignment horizontal="left"/>
    </xf>
    <xf numFmtId="271" fontId="9" fillId="0" borderId="0" applyNumberFormat="0" applyFill="0" applyBorder="0" applyAlignment="0" applyProtection="0">
      <alignment horizontal="left"/>
    </xf>
    <xf numFmtId="38" fontId="189" fillId="64" borderId="0">
      <alignment horizontal="center" vertical="center"/>
    </xf>
    <xf numFmtId="38" fontId="189" fillId="64" borderId="0">
      <alignment horizontal="center" vertical="center"/>
    </xf>
    <xf numFmtId="0" fontId="9" fillId="0" borderId="0"/>
    <xf numFmtId="0" fontId="92" fillId="7" borderId="0" applyNumberFormat="0" applyBorder="0" applyAlignment="0" applyProtection="0"/>
    <xf numFmtId="227" fontId="14" fillId="0" borderId="0">
      <alignment horizontal="center"/>
    </xf>
    <xf numFmtId="227" fontId="14" fillId="0" borderId="0">
      <alignment horizontal="center"/>
    </xf>
    <xf numFmtId="0" fontId="9" fillId="0" borderId="0"/>
    <xf numFmtId="0" fontId="10" fillId="0" borderId="0" applyNumberFormat="0" applyFill="0" applyBorder="0" applyProtection="0">
      <alignment horizontal="left"/>
    </xf>
    <xf numFmtId="0" fontId="134" fillId="63" borderId="0"/>
    <xf numFmtId="0" fontId="134" fillId="63" borderId="0"/>
    <xf numFmtId="0" fontId="9" fillId="0" borderId="0"/>
    <xf numFmtId="0" fontId="9" fillId="0" borderId="0"/>
    <xf numFmtId="0" fontId="9" fillId="0" borderId="0"/>
    <xf numFmtId="0" fontId="29" fillId="17" borderId="62" applyNumberFormat="0" applyAlignment="0" applyProtection="0"/>
    <xf numFmtId="0" fontId="9" fillId="0" borderId="0"/>
    <xf numFmtId="218" fontId="9" fillId="0" borderId="68" applyFill="0" applyBorder="0">
      <alignment horizontal="left" vertical="center" wrapText="1"/>
    </xf>
    <xf numFmtId="218" fontId="9" fillId="0" borderId="68" applyFill="0" applyBorder="0">
      <alignment horizontal="left" vertical="center" wrapText="1"/>
    </xf>
    <xf numFmtId="11" fontId="75" fillId="59" borderId="0" applyBorder="0" applyAlignment="0" applyProtection="0"/>
    <xf numFmtId="11" fontId="75" fillId="59" borderId="0" applyBorder="0" applyAlignment="0" applyProtection="0"/>
    <xf numFmtId="11" fontId="140" fillId="59" borderId="0" applyBorder="0" applyAlignment="0" applyProtection="0"/>
    <xf numFmtId="11" fontId="140" fillId="59" borderId="0" applyBorder="0" applyAlignment="0" applyProtection="0"/>
    <xf numFmtId="11" fontId="77" fillId="59" borderId="0" applyBorder="0" applyAlignment="0" applyProtection="0"/>
    <xf numFmtId="11" fontId="77" fillId="59" borderId="0" applyBorder="0" applyAlignment="0" applyProtection="0"/>
    <xf numFmtId="0" fontId="137" fillId="95" borderId="0" applyNumberFormat="0" applyBorder="0" applyAlignment="0"/>
    <xf numFmtId="0" fontId="137" fillId="95" borderId="0" applyNumberFormat="0" applyBorder="0" applyAlignment="0"/>
    <xf numFmtId="0" fontId="9" fillId="3" borderId="70"/>
    <xf numFmtId="0" fontId="9" fillId="3" borderId="70"/>
    <xf numFmtId="0" fontId="9" fillId="3" borderId="70"/>
    <xf numFmtId="0" fontId="9" fillId="3" borderId="70"/>
    <xf numFmtId="0" fontId="170" fillId="58" borderId="0" applyNumberFormat="0" applyBorder="0" applyAlignment="0" applyProtection="0"/>
    <xf numFmtId="0" fontId="9" fillId="0" borderId="0"/>
    <xf numFmtId="0" fontId="9" fillId="0" borderId="0"/>
    <xf numFmtId="0" fontId="9" fillId="0" borderId="0"/>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218" fontId="9" fillId="0" borderId="0" applyFont="0" applyFill="0" applyBorder="0" applyAlignment="0" applyProtection="0"/>
    <xf numFmtId="218" fontId="9" fillId="0" borderId="0" applyFont="0" applyFill="0" applyBorder="0" applyAlignment="0" applyProtection="0"/>
    <xf numFmtId="272" fontId="9" fillId="59" borderId="57" applyFont="0">
      <alignment horizontal="center"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9" fillId="59" borderId="57" applyFont="0">
      <alignment horizontal="right" vertical="center"/>
    </xf>
    <xf numFmtId="3" fontId="9" fillId="59" borderId="57" applyFont="0">
      <alignment horizontal="right"/>
    </xf>
    <xf numFmtId="0" fontId="9" fillId="0" borderId="0"/>
    <xf numFmtId="273" fontId="9" fillId="59" borderId="57" applyFont="0">
      <alignment horizontal="right" vertical="center"/>
    </xf>
    <xf numFmtId="0" fontId="9" fillId="0" borderId="0"/>
    <xf numFmtId="172"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74" fontId="9" fillId="59"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5" fillId="0" borderId="0" applyNumberFormat="0" applyFill="0" applyBorder="0" applyAlignment="0">
      <alignment horizontal="center"/>
    </xf>
    <xf numFmtId="0" fontId="195" fillId="0" borderId="0" applyNumberFormat="0" applyFill="0" applyBorder="0" applyAlignment="0">
      <alignment horizontal="center"/>
    </xf>
    <xf numFmtId="0" fontId="196" fillId="88" borderId="0" applyNumberFormat="0" applyBorder="0" applyAlignment="0"/>
    <xf numFmtId="0" fontId="196" fillId="88" borderId="0" applyNumberFormat="0" applyBorder="0" applyAlignment="0"/>
    <xf numFmtId="0" fontId="38" fillId="0" borderId="0"/>
    <xf numFmtId="0" fontId="38" fillId="0" borderId="0">
      <alignment horizontal="center"/>
    </xf>
    <xf numFmtId="0" fontId="38" fillId="0" borderId="0">
      <alignment horizontal="center"/>
    </xf>
    <xf numFmtId="0" fontId="9" fillId="0" borderId="0"/>
    <xf numFmtId="0" fontId="16" fillId="0" borderId="0"/>
    <xf numFmtId="0" fontId="9" fillId="0" borderId="0"/>
    <xf numFmtId="0" fontId="16" fillId="0" borderId="0"/>
    <xf numFmtId="0" fontId="197" fillId="63" borderId="0"/>
    <xf numFmtId="0" fontId="197" fillId="63"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xf numFmtId="0" fontId="16" fillId="0" borderId="0"/>
    <xf numFmtId="187"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7"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199" fillId="0" borderId="72"/>
    <xf numFmtId="0" fontId="199" fillId="0" borderId="72"/>
    <xf numFmtId="0" fontId="199" fillId="0" borderId="72"/>
    <xf numFmtId="0" fontId="199" fillId="0" borderId="72"/>
    <xf numFmtId="49" fontId="9" fillId="110" borderId="73" applyProtection="0">
      <alignment horizontal="center" vertical="center" wrapText="1"/>
    </xf>
    <xf numFmtId="0" fontId="167" fillId="0" borderId="0"/>
    <xf numFmtId="0" fontId="167" fillId="0" borderId="0"/>
    <xf numFmtId="0" fontId="167" fillId="0" borderId="0"/>
    <xf numFmtId="0" fontId="9" fillId="0" borderId="0"/>
    <xf numFmtId="0" fontId="16" fillId="0" borderId="0"/>
    <xf numFmtId="0" fontId="200" fillId="0" borderId="0"/>
    <xf numFmtId="0" fontId="200" fillId="0" borderId="0"/>
    <xf numFmtId="0" fontId="201" fillId="0" borderId="71"/>
    <xf numFmtId="0" fontId="201" fillId="0" borderId="71"/>
    <xf numFmtId="0" fontId="201" fillId="0" borderId="71"/>
    <xf numFmtId="0" fontId="201" fillId="0" borderId="71"/>
    <xf numFmtId="0" fontId="202" fillId="0" borderId="0"/>
    <xf numFmtId="0" fontId="202" fillId="0" borderId="0"/>
    <xf numFmtId="0" fontId="77" fillId="0" borderId="0"/>
    <xf numFmtId="0" fontId="77" fillId="0" borderId="0"/>
    <xf numFmtId="40" fontId="203" fillId="0" borderId="0" applyBorder="0">
      <alignment horizontal="right"/>
    </xf>
    <xf numFmtId="40" fontId="203" fillId="0" borderId="0" applyBorder="0">
      <alignment horizontal="right"/>
    </xf>
    <xf numFmtId="226" fontId="9" fillId="17" borderId="0"/>
    <xf numFmtId="226" fontId="9" fillId="17" borderId="0"/>
    <xf numFmtId="0" fontId="9" fillId="0" borderId="0"/>
    <xf numFmtId="256"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7"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11"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7" fontId="9" fillId="11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6" fontId="9" fillId="113" borderId="57">
      <alignment vertical="center"/>
    </xf>
    <xf numFmtId="0" fontId="9" fillId="0" borderId="0"/>
    <xf numFmtId="257"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7"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74"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2"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7" fillId="17" borderId="25" applyNumberFormat="0" applyAlignment="0" applyProtection="0"/>
    <xf numFmtId="38" fontId="205" fillId="0" borderId="2" applyFont="0" applyBorder="0" applyAlignment="0"/>
    <xf numFmtId="38" fontId="205" fillId="0" borderId="2" applyFont="0" applyBorder="0" applyAlignment="0"/>
    <xf numFmtId="38" fontId="205" fillId="0" borderId="2" applyFont="0" applyBorder="0" applyAlignment="0"/>
    <xf numFmtId="38" fontId="205" fillId="0" borderId="2" applyFont="0" applyBorder="0" applyAlignment="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9" fillId="0" borderId="0"/>
    <xf numFmtId="0" fontId="9" fillId="0" borderId="0"/>
    <xf numFmtId="0" fontId="10" fillId="0" borderId="0"/>
    <xf numFmtId="0" fontId="10" fillId="0" borderId="0"/>
    <xf numFmtId="0" fontId="9" fillId="0" borderId="0"/>
    <xf numFmtId="0" fontId="15" fillId="65" borderId="42">
      <alignment horizontal="left" wrapText="1"/>
    </xf>
    <xf numFmtId="0" fontId="15" fillId="65" borderId="42">
      <alignment horizontal="left" wrapText="1"/>
    </xf>
    <xf numFmtId="0" fontId="15" fillId="65" borderId="42">
      <alignment horizontal="left" wrapText="1"/>
    </xf>
    <xf numFmtId="234" fontId="132" fillId="0" borderId="19">
      <protection hidden="1"/>
    </xf>
    <xf numFmtId="234" fontId="132" fillId="0" borderId="19">
      <protection hidden="1"/>
    </xf>
    <xf numFmtId="0" fontId="9"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16" fillId="0" borderId="0"/>
    <xf numFmtId="49" fontId="207" fillId="0" borderId="4">
      <alignment vertical="center"/>
    </xf>
    <xf numFmtId="0" fontId="134" fillId="63" borderId="0"/>
    <xf numFmtId="0" fontId="9" fillId="0" borderId="0"/>
    <xf numFmtId="0" fontId="134" fillId="63" borderId="0"/>
    <xf numFmtId="0" fontId="9" fillId="0" borderId="0"/>
    <xf numFmtId="0" fontId="9" fillId="0" borderId="0"/>
    <xf numFmtId="0" fontId="9" fillId="0" borderId="0"/>
    <xf numFmtId="0" fontId="9" fillId="0" borderId="0"/>
    <xf numFmtId="49" fontId="75" fillId="0" borderId="0" applyFill="0" applyBorder="0" applyAlignment="0"/>
    <xf numFmtId="49" fontId="75" fillId="0" borderId="0" applyFill="0" applyBorder="0" applyAlignment="0"/>
    <xf numFmtId="271" fontId="9" fillId="0" borderId="0" applyFill="0" applyBorder="0" applyAlignment="0"/>
    <xf numFmtId="0" fontId="42" fillId="0" borderId="0" applyFill="0" applyBorder="0" applyAlignment="0"/>
    <xf numFmtId="0" fontId="75" fillId="0" borderId="0" applyFill="0" applyBorder="0" applyAlignment="0"/>
    <xf numFmtId="0" fontId="9" fillId="0" borderId="0" applyFill="0" applyBorder="0" applyAlignment="0"/>
    <xf numFmtId="0" fontId="9" fillId="0" borderId="0" applyFill="0" applyBorder="0" applyAlignment="0"/>
    <xf numFmtId="0" fontId="16" fillId="0" borderId="0"/>
    <xf numFmtId="0" fontId="145" fillId="0" borderId="0" applyNumberFormat="0" applyFill="0" applyBorder="0" applyAlignment="0" applyProtection="0"/>
    <xf numFmtId="0" fontId="142" fillId="0" borderId="0" applyNumberFormat="0" applyFill="0" applyBorder="0" applyAlignment="0" applyProtection="0"/>
    <xf numFmtId="0" fontId="9" fillId="88" borderId="0"/>
    <xf numFmtId="0" fontId="9" fillId="88" borderId="0"/>
    <xf numFmtId="0" fontId="9" fillId="0" borderId="0"/>
    <xf numFmtId="0" fontId="113" fillId="0" borderId="0" applyNumberFormat="0" applyFill="0" applyBorder="0" applyAlignment="0" applyProtection="0"/>
    <xf numFmtId="0" fontId="208" fillId="73" borderId="0" applyNumberFormat="0" applyFont="0" applyAlignment="0">
      <alignment horizontal="left"/>
    </xf>
    <xf numFmtId="0" fontId="30" fillId="0" borderId="61" applyNumberFormat="0" applyFill="0" applyAlignment="0" applyProtection="0"/>
    <xf numFmtId="3" fontId="9" fillId="0" borderId="0"/>
    <xf numFmtId="3" fontId="9" fillId="0" borderId="0"/>
    <xf numFmtId="3" fontId="9" fillId="0" borderId="0"/>
    <xf numFmtId="0" fontId="9" fillId="5" borderId="2"/>
    <xf numFmtId="0" fontId="9" fillId="5" borderId="2"/>
    <xf numFmtId="0" fontId="9" fillId="0" borderId="0"/>
    <xf numFmtId="0" fontId="9" fillId="0" borderId="0"/>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3" fontId="209" fillId="0" borderId="76"/>
    <xf numFmtId="3" fontId="9" fillId="0" borderId="0"/>
    <xf numFmtId="3" fontId="9" fillId="0" borderId="0"/>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0" fontId="9" fillId="0" borderId="0"/>
    <xf numFmtId="0"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0" fontId="9" fillId="0" borderId="0"/>
    <xf numFmtId="0" fontId="9" fillId="0" borderId="0"/>
    <xf numFmtId="0" fontId="9" fillId="0" borderId="0"/>
    <xf numFmtId="3" fontId="9" fillId="0" borderId="0"/>
    <xf numFmtId="3" fontId="9" fillId="0" borderId="0"/>
    <xf numFmtId="3" fontId="9" fillId="0" borderId="0"/>
    <xf numFmtId="9" fontId="209" fillId="0" borderId="77"/>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8" fontId="9" fillId="0" borderId="0"/>
    <xf numFmtId="38" fontId="9" fillId="0" borderId="0"/>
    <xf numFmtId="38" fontId="9" fillId="0" borderId="0"/>
    <xf numFmtId="3" fontId="9" fillId="0" borderId="0"/>
    <xf numFmtId="3" fontId="9" fillId="0" borderId="0"/>
    <xf numFmtId="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3" fontId="9" fillId="0" borderId="0"/>
    <xf numFmtId="3" fontId="9" fillId="0" borderId="0"/>
    <xf numFmtId="3" fontId="9" fillId="0" borderId="0"/>
    <xf numFmtId="3" fontId="9" fillId="0" borderId="0"/>
    <xf numFmtId="3" fontId="9" fillId="0" borderId="0"/>
    <xf numFmtId="3" fontId="9" fillId="0" borderId="0"/>
    <xf numFmtId="9" fontId="209" fillId="0" borderId="77"/>
    <xf numFmtId="9" fontId="209" fillId="0" borderId="77"/>
    <xf numFmtId="0" fontId="9" fillId="5" borderId="2"/>
    <xf numFmtId="0" fontId="9" fillId="5" borderId="2"/>
    <xf numFmtId="0" fontId="9" fillId="5" borderId="2"/>
    <xf numFmtId="3" fontId="9" fillId="0" borderId="0"/>
    <xf numFmtId="3" fontId="9" fillId="0" borderId="0"/>
    <xf numFmtId="3" fontId="9" fillId="0" borderId="0"/>
    <xf numFmtId="0" fontId="9" fillId="0" borderId="0"/>
    <xf numFmtId="0" fontId="9" fillId="0" borderId="0"/>
    <xf numFmtId="0" fontId="9" fillId="0" borderId="0"/>
    <xf numFmtId="0" fontId="9" fillId="5" borderId="2"/>
    <xf numFmtId="0" fontId="9" fillId="5" borderId="2"/>
    <xf numFmtId="0" fontId="9" fillId="5" borderId="2"/>
    <xf numFmtId="3" fontId="9" fillId="0" borderId="0"/>
    <xf numFmtId="3" fontId="9" fillId="0" borderId="0"/>
    <xf numFmtId="3" fontId="9" fillId="0" borderId="0"/>
    <xf numFmtId="37" fontId="9" fillId="0" borderId="60"/>
    <xf numFmtId="37" fontId="9" fillId="0" borderId="60"/>
    <xf numFmtId="37" fontId="9" fillId="0" borderId="60"/>
    <xf numFmtId="0" fontId="9" fillId="5" borderId="2"/>
    <xf numFmtId="0" fontId="9" fillId="5" borderId="2"/>
    <xf numFmtId="0" fontId="9" fillId="5" borderId="2"/>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 fontId="209" fillId="0" borderId="76"/>
    <xf numFmtId="3" fontId="9" fillId="0" borderId="0"/>
    <xf numFmtId="3" fontId="9" fillId="0" borderId="0"/>
    <xf numFmtId="3" fontId="9" fillId="0" borderId="0"/>
    <xf numFmtId="3" fontId="209" fillId="0" borderId="76"/>
    <xf numFmtId="0" fontId="210" fillId="0" borderId="0"/>
    <xf numFmtId="0" fontId="210" fillId="0" borderId="0"/>
    <xf numFmtId="275" fontId="9" fillId="0" borderId="0" applyFont="0" applyFill="0" applyBorder="0" applyAlignment="0" applyProtection="0"/>
    <xf numFmtId="276" fontId="9" fillId="0" borderId="0" applyFont="0" applyFill="0" applyBorder="0" applyAlignment="0" applyProtection="0"/>
    <xf numFmtId="0" fontId="145" fillId="0" borderId="0" applyNumberFormat="0" applyFill="0" applyBorder="0" applyAlignment="0" applyProtection="0"/>
    <xf numFmtId="40" fontId="211" fillId="0" borderId="0" applyFont="0" applyFill="0" applyBorder="0" applyAlignment="0" applyProtection="0"/>
    <xf numFmtId="38"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9" fontId="212" fillId="0" borderId="0" applyFont="0" applyFill="0" applyBorder="0" applyAlignment="0" applyProtection="0"/>
    <xf numFmtId="0" fontId="213" fillId="0" borderId="0"/>
    <xf numFmtId="164" fontId="214" fillId="0" borderId="0" applyFont="0" applyFill="0" applyBorder="0" applyAlignment="0" applyProtection="0">
      <alignment vertical="center"/>
    </xf>
    <xf numFmtId="277" fontId="215" fillId="0" borderId="0" applyFont="0" applyFill="0" applyBorder="0" applyAlignment="0" applyProtection="0"/>
    <xf numFmtId="278" fontId="215" fillId="0" borderId="0" applyFont="0" applyFill="0" applyBorder="0" applyAlignment="0" applyProtection="0"/>
    <xf numFmtId="0" fontId="216" fillId="0" borderId="0"/>
    <xf numFmtId="0" fontId="217" fillId="0" borderId="0"/>
    <xf numFmtId="164" fontId="217" fillId="0" borderId="0" applyFont="0" applyFill="0" applyBorder="0" applyAlignment="0" applyProtection="0"/>
    <xf numFmtId="165" fontId="217" fillId="0" borderId="0" applyFont="0" applyFill="0" applyBorder="0" applyAlignment="0" applyProtection="0"/>
    <xf numFmtId="0" fontId="218" fillId="0" borderId="0"/>
    <xf numFmtId="167" fontId="217" fillId="0" borderId="0" applyFont="0" applyFill="0" applyBorder="0" applyAlignment="0" applyProtection="0"/>
    <xf numFmtId="168" fontId="217" fillId="0" borderId="0" applyFont="0" applyFill="0" applyBorder="0" applyAlignment="0" applyProtection="0"/>
    <xf numFmtId="0" fontId="36" fillId="26" borderId="11" applyNumberFormat="0" applyAlignment="0" applyProtection="0"/>
    <xf numFmtId="0" fontId="219" fillId="0" borderId="0"/>
    <xf numFmtId="0" fontId="9" fillId="0" borderId="0"/>
    <xf numFmtId="0" fontId="220" fillId="0" borderId="0"/>
    <xf numFmtId="0" fontId="9" fillId="0" borderId="0"/>
    <xf numFmtId="0" fontId="9" fillId="0" borderId="0"/>
    <xf numFmtId="0" fontId="9" fillId="0" borderId="0"/>
    <xf numFmtId="0" fontId="9" fillId="0" borderId="0"/>
    <xf numFmtId="0" fontId="75" fillId="0" borderId="0">
      <alignment vertical="top"/>
    </xf>
    <xf numFmtId="0" fontId="9"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9" fillId="0" borderId="0"/>
    <xf numFmtId="43" fontId="219" fillId="0" borderId="0" applyFont="0" applyFill="0" applyBorder="0" applyAlignment="0" applyProtection="0"/>
    <xf numFmtId="0" fontId="237" fillId="0" borderId="0" applyNumberFormat="0" applyFill="0" applyBorder="0" applyAlignment="0" applyProtection="0">
      <alignment vertical="top"/>
      <protection locked="0"/>
    </xf>
    <xf numFmtId="0" fontId="238" fillId="0" borderId="0" applyNumberFormat="0" applyFill="0" applyBorder="0" applyAlignment="0" applyProtection="0"/>
    <xf numFmtId="0" fontId="247" fillId="0" borderId="104" applyNumberFormat="0" applyFill="0" applyBorder="0" applyProtection="0"/>
    <xf numFmtId="0" fontId="247" fillId="117" borderId="105" applyNumberFormat="0" applyProtection="0"/>
    <xf numFmtId="0" fontId="248" fillId="117" borderId="105" applyNumberFormat="0" applyProtection="0"/>
    <xf numFmtId="0" fontId="247" fillId="0" borderId="104" applyNumberFormat="0" applyProtection="0">
      <alignment horizontal="right" vertical="center"/>
    </xf>
    <xf numFmtId="0" fontId="5" fillId="0" borderId="0"/>
    <xf numFmtId="0" fontId="247" fillId="117" borderId="106" applyNumberFormat="0" applyProtection="0"/>
    <xf numFmtId="0" fontId="248" fillId="117" borderId="106" applyNumberFormat="0" applyProtection="0"/>
  </cellStyleXfs>
  <cellXfs count="509">
    <xf numFmtId="0" fontId="0" fillId="0" borderId="0" xfId="0"/>
    <xf numFmtId="0" fontId="125" fillId="0" borderId="0" xfId="0" applyFont="1"/>
    <xf numFmtId="0" fontId="125" fillId="0" borderId="0" xfId="0" applyFont="1" applyFill="1"/>
    <xf numFmtId="0" fontId="221" fillId="114" borderId="0" xfId="0" applyFont="1" applyFill="1"/>
    <xf numFmtId="0" fontId="125" fillId="114" borderId="0" xfId="0" applyFont="1" applyFill="1"/>
    <xf numFmtId="0" fontId="222" fillId="114" borderId="0" xfId="0" applyFont="1" applyFill="1"/>
    <xf numFmtId="0" fontId="225" fillId="0" borderId="0" xfId="0" applyFont="1"/>
    <xf numFmtId="0" fontId="224" fillId="114" borderId="80" xfId="52855" applyFont="1" applyFill="1" applyBorder="1" applyAlignment="1">
      <alignment horizontal="left"/>
    </xf>
    <xf numFmtId="0" fontId="224" fillId="114" borderId="80" xfId="48560" quotePrefix="1" applyFont="1" applyFill="1" applyBorder="1"/>
    <xf numFmtId="0" fontId="224" fillId="114" borderId="82" xfId="48560" quotePrefix="1" applyFont="1" applyFill="1" applyBorder="1"/>
    <xf numFmtId="0" fontId="224" fillId="114" borderId="0" xfId="52855" applyFont="1" applyFill="1" applyAlignment="1">
      <alignment horizontal="right"/>
    </xf>
    <xf numFmtId="0" fontId="224" fillId="114" borderId="80" xfId="52855" applyFont="1" applyFill="1" applyBorder="1" applyAlignment="1">
      <alignment horizontal="left" indent="1"/>
    </xf>
    <xf numFmtId="0" fontId="223" fillId="114" borderId="0" xfId="52855" applyFont="1" applyFill="1" applyBorder="1" applyAlignment="1"/>
    <xf numFmtId="0" fontId="224" fillId="114" borderId="0" xfId="52855" applyFont="1" applyFill="1" applyBorder="1" applyAlignment="1">
      <alignment horizontal="left"/>
    </xf>
    <xf numFmtId="0" fontId="224" fillId="114" borderId="82" xfId="52855" applyFont="1" applyFill="1" applyBorder="1" applyAlignment="1"/>
    <xf numFmtId="0" fontId="224" fillId="114" borderId="80" xfId="52855" applyFont="1" applyFill="1" applyBorder="1" applyAlignment="1"/>
    <xf numFmtId="0" fontId="224" fillId="0" borderId="0" xfId="0" applyFont="1" applyFill="1" applyBorder="1" applyAlignment="1">
      <alignment horizontal="right" wrapText="1"/>
    </xf>
    <xf numFmtId="0" fontId="221" fillId="0" borderId="0" xfId="0" applyFont="1" applyFill="1"/>
    <xf numFmtId="0" fontId="223" fillId="114" borderId="0" xfId="0" applyFont="1" applyFill="1" applyBorder="1" applyAlignment="1">
      <alignment horizontal="right" wrapText="1"/>
    </xf>
    <xf numFmtId="0" fontId="224" fillId="114" borderId="82" xfId="52855" applyFont="1" applyFill="1" applyBorder="1" applyAlignment="1">
      <alignment horizontal="left"/>
    </xf>
    <xf numFmtId="0" fontId="224" fillId="114" borderId="81" xfId="52855" applyFont="1" applyFill="1" applyBorder="1" applyAlignment="1">
      <alignment horizontal="left" indent="1"/>
    </xf>
    <xf numFmtId="0" fontId="224" fillId="0" borderId="82" xfId="52855" applyFont="1" applyFill="1" applyBorder="1" applyAlignment="1">
      <alignment horizontal="left"/>
    </xf>
    <xf numFmtId="0" fontId="223" fillId="114" borderId="83" xfId="52855" applyFont="1" applyFill="1" applyBorder="1" applyAlignment="1"/>
    <xf numFmtId="0" fontId="224" fillId="114" borderId="4" xfId="52855" applyFont="1" applyFill="1" applyBorder="1" applyAlignment="1">
      <alignment horizontal="left"/>
    </xf>
    <xf numFmtId="0" fontId="223" fillId="114" borderId="78" xfId="52855" applyFont="1" applyFill="1" applyBorder="1" applyAlignment="1"/>
    <xf numFmtId="280" fontId="224" fillId="0" borderId="0" xfId="52853" applyNumberFormat="1" applyFont="1" applyFill="1" applyBorder="1" applyAlignment="1">
      <alignment horizontal="right" wrapText="1"/>
    </xf>
    <xf numFmtId="0" fontId="223" fillId="114" borderId="88" xfId="52855" applyFont="1" applyFill="1" applyBorder="1" applyAlignment="1"/>
    <xf numFmtId="0" fontId="224" fillId="0" borderId="80" xfId="52855" applyFont="1" applyFill="1" applyBorder="1" applyAlignment="1">
      <alignment horizontal="left" wrapText="1"/>
    </xf>
    <xf numFmtId="0" fontId="222" fillId="0" borderId="0" xfId="0" applyFont="1"/>
    <xf numFmtId="0" fontId="12" fillId="114" borderId="88" xfId="52855" applyFont="1" applyFill="1" applyBorder="1" applyAlignment="1"/>
    <xf numFmtId="0" fontId="223" fillId="114" borderId="79" xfId="52855" applyFont="1" applyFill="1" applyBorder="1" applyAlignment="1"/>
    <xf numFmtId="0" fontId="224" fillId="0" borderId="81" xfId="52855" applyFont="1" applyFill="1" applyBorder="1" applyAlignment="1">
      <alignment horizontal="left" wrapText="1"/>
    </xf>
    <xf numFmtId="0" fontId="223" fillId="114" borderId="88" xfId="52855" applyFont="1" applyFill="1" applyBorder="1" applyAlignment="1">
      <alignment horizontal="left"/>
    </xf>
    <xf numFmtId="281" fontId="224" fillId="0" borderId="0" xfId="52853" applyNumberFormat="1" applyFont="1" applyFill="1" applyBorder="1" applyAlignment="1">
      <alignment horizontal="right" wrapText="1"/>
    </xf>
    <xf numFmtId="0" fontId="234" fillId="114" borderId="0" xfId="52855" applyFont="1" applyFill="1" applyBorder="1" applyAlignment="1">
      <alignment horizontal="left"/>
    </xf>
    <xf numFmtId="0" fontId="223" fillId="114" borderId="0" xfId="52855" applyFont="1" applyFill="1" applyBorder="1" applyAlignment="1">
      <alignment horizontal="left"/>
    </xf>
    <xf numFmtId="0" fontId="224" fillId="114" borderId="68" xfId="52855" applyFont="1" applyFill="1" applyBorder="1" applyAlignment="1">
      <alignment horizontal="left"/>
    </xf>
    <xf numFmtId="0" fontId="11" fillId="114" borderId="0" xfId="52855" applyFont="1" applyFill="1" applyBorder="1" applyAlignment="1"/>
    <xf numFmtId="279" fontId="11" fillId="0" borderId="0" xfId="52855" applyNumberFormat="1" applyFont="1" applyFill="1" applyBorder="1" applyAlignment="1">
      <alignment horizontal="right" wrapText="1"/>
    </xf>
    <xf numFmtId="0" fontId="11" fillId="114" borderId="68" xfId="52855" applyFont="1" applyFill="1" applyBorder="1" applyAlignment="1"/>
    <xf numFmtId="0" fontId="12" fillId="114" borderId="0" xfId="52855" applyFont="1" applyFill="1" applyBorder="1" applyAlignment="1"/>
    <xf numFmtId="0" fontId="224" fillId="114" borderId="68" xfId="52855" applyFont="1" applyFill="1" applyBorder="1" applyAlignment="1">
      <alignment horizontal="right"/>
    </xf>
    <xf numFmtId="0" fontId="236" fillId="0" borderId="0" xfId="0" applyFont="1"/>
    <xf numFmtId="0" fontId="226" fillId="0" borderId="0" xfId="52858" applyFont="1" applyFill="1"/>
    <xf numFmtId="0" fontId="11" fillId="114" borderId="80" xfId="52855" applyFont="1" applyFill="1" applyBorder="1" applyAlignment="1"/>
    <xf numFmtId="0" fontId="12" fillId="114" borderId="89" xfId="52855" applyFont="1" applyFill="1" applyBorder="1" applyAlignment="1"/>
    <xf numFmtId="0" fontId="224" fillId="0" borderId="80" xfId="52855" applyFont="1" applyFill="1" applyBorder="1" applyAlignment="1">
      <alignment horizontal="left" wrapText="1" indent="1"/>
    </xf>
    <xf numFmtId="0" fontId="223" fillId="114" borderId="81" xfId="52855" applyFont="1" applyFill="1" applyBorder="1" applyAlignment="1"/>
    <xf numFmtId="0" fontId="223" fillId="114" borderId="89" xfId="52855" applyFont="1" applyFill="1" applyBorder="1" applyAlignment="1"/>
    <xf numFmtId="280" fontId="223" fillId="116" borderId="89" xfId="52853" applyNumberFormat="1" applyFont="1" applyFill="1" applyBorder="1" applyAlignment="1">
      <alignment horizontal="right" wrapText="1"/>
    </xf>
    <xf numFmtId="280" fontId="224" fillId="0" borderId="89" xfId="52853" applyNumberFormat="1" applyFont="1" applyFill="1" applyBorder="1" applyAlignment="1">
      <alignment horizontal="right" wrapText="1"/>
    </xf>
    <xf numFmtId="0" fontId="224" fillId="114" borderId="81" xfId="52855" applyFont="1" applyFill="1" applyBorder="1" applyAlignment="1">
      <alignment horizontal="left"/>
    </xf>
    <xf numFmtId="280" fontId="223" fillId="116" borderId="0" xfId="52853" applyNumberFormat="1" applyFont="1" applyFill="1" applyBorder="1" applyAlignment="1">
      <alignment horizontal="right" wrapText="1"/>
    </xf>
    <xf numFmtId="0" fontId="223" fillId="114" borderId="68" xfId="52855" applyFont="1" applyFill="1" applyBorder="1" applyAlignment="1">
      <alignment horizontal="left"/>
    </xf>
    <xf numFmtId="280" fontId="224" fillId="0" borderId="68" xfId="52853" applyNumberFormat="1" applyFont="1" applyFill="1" applyBorder="1" applyAlignment="1">
      <alignment horizontal="right" wrapText="1"/>
    </xf>
    <xf numFmtId="0" fontId="224" fillId="114" borderId="92" xfId="52855" applyFont="1" applyFill="1" applyBorder="1" applyAlignment="1">
      <alignment horizontal="left" indent="1"/>
    </xf>
    <xf numFmtId="280" fontId="224" fillId="0" borderId="92" xfId="52853" applyNumberFormat="1" applyFont="1" applyFill="1" applyBorder="1" applyAlignment="1">
      <alignment horizontal="right" wrapText="1"/>
    </xf>
    <xf numFmtId="0" fontId="11" fillId="114" borderId="81" xfId="52855" applyFont="1" applyFill="1" applyBorder="1" applyAlignment="1"/>
    <xf numFmtId="0" fontId="12" fillId="114" borderId="81" xfId="52855" applyFont="1" applyFill="1" applyBorder="1" applyAlignment="1"/>
    <xf numFmtId="0" fontId="239" fillId="114" borderId="0" xfId="0" applyFont="1" applyFill="1"/>
    <xf numFmtId="0" fontId="239" fillId="0" borderId="0" xfId="0" applyFont="1"/>
    <xf numFmtId="0" fontId="230" fillId="0" borderId="92" xfId="0" applyFont="1" applyBorder="1" applyAlignment="1">
      <alignment vertical="top"/>
    </xf>
    <xf numFmtId="0" fontId="224" fillId="114" borderId="0" xfId="0" applyFont="1" applyFill="1" applyAlignment="1">
      <alignment horizontal="right"/>
    </xf>
    <xf numFmtId="0" fontId="240" fillId="114" borderId="0" xfId="0" applyFont="1" applyFill="1" applyAlignment="1">
      <alignment horizontal="right"/>
    </xf>
    <xf numFmtId="0" fontId="242" fillId="0" borderId="0" xfId="0" applyFont="1" applyAlignment="1"/>
    <xf numFmtId="0" fontId="224" fillId="114" borderId="83" xfId="52855" applyFont="1" applyFill="1" applyBorder="1" applyAlignment="1"/>
    <xf numFmtId="0" fontId="224" fillId="114" borderId="4" xfId="52855" applyFont="1" applyFill="1" applyBorder="1" applyAlignment="1">
      <alignment horizontal="right"/>
    </xf>
    <xf numFmtId="0" fontId="224" fillId="114" borderId="83" xfId="48560" quotePrefix="1" applyFont="1" applyFill="1" applyBorder="1"/>
    <xf numFmtId="0" fontId="224" fillId="114" borderId="83" xfId="52855" applyFont="1" applyFill="1" applyBorder="1" applyAlignment="1">
      <alignment horizontal="left" indent="1"/>
    </xf>
    <xf numFmtId="0" fontId="233" fillId="0" borderId="0" xfId="0" applyFont="1" applyAlignment="1"/>
    <xf numFmtId="0" fontId="234" fillId="114" borderId="0" xfId="52855" applyFont="1" applyFill="1" applyBorder="1" applyAlignment="1"/>
    <xf numFmtId="0" fontId="227" fillId="0" borderId="0" xfId="0" applyFont="1" applyAlignment="1">
      <alignment horizontal="center"/>
    </xf>
    <xf numFmtId="0" fontId="224" fillId="0" borderId="0" xfId="0" applyFont="1" applyFill="1" applyAlignment="1">
      <alignment horizontal="right"/>
    </xf>
    <xf numFmtId="0" fontId="224" fillId="114" borderId="0" xfId="0" applyFont="1" applyFill="1" applyBorder="1" applyAlignment="1">
      <alignment horizontal="right" wrapText="1"/>
    </xf>
    <xf numFmtId="0" fontId="224" fillId="114" borderId="80" xfId="52855" applyFont="1" applyFill="1" applyBorder="1" applyAlignment="1">
      <alignment horizontal="left" wrapText="1" indent="1"/>
    </xf>
    <xf numFmtId="0" fontId="233" fillId="0" borderId="0" xfId="0" applyFont="1" applyFill="1"/>
    <xf numFmtId="0" fontId="223" fillId="114" borderId="0" xfId="52855" applyFont="1" applyFill="1" applyBorder="1" applyAlignment="1">
      <alignment horizontal="centerContinuous"/>
    </xf>
    <xf numFmtId="0" fontId="224" fillId="114" borderId="80" xfId="48560" quotePrefix="1" applyFont="1" applyFill="1" applyBorder="1" applyAlignment="1">
      <alignment horizontal="left" indent="1"/>
    </xf>
    <xf numFmtId="0" fontId="223" fillId="114" borderId="4" xfId="52855" applyFont="1" applyFill="1" applyBorder="1" applyAlignment="1"/>
    <xf numFmtId="0" fontId="223" fillId="114" borderId="0" xfId="52855" applyFont="1" applyFill="1" applyBorder="1" applyAlignment="1">
      <alignment wrapText="1"/>
    </xf>
    <xf numFmtId="0" fontId="224" fillId="0" borderId="81" xfId="52855" applyFont="1" applyFill="1" applyBorder="1" applyAlignment="1">
      <alignment horizontal="left"/>
    </xf>
    <xf numFmtId="0" fontId="233" fillId="0" borderId="0" xfId="0" applyFont="1"/>
    <xf numFmtId="0" fontId="224" fillId="0" borderId="80" xfId="52855" applyFont="1" applyFill="1" applyBorder="1" applyAlignment="1">
      <alignment horizontal="left"/>
    </xf>
    <xf numFmtId="41" fontId="125" fillId="0" borderId="0" xfId="0" applyNumberFormat="1" applyFont="1" applyFill="1"/>
    <xf numFmtId="280" fontId="223" fillId="116" borderId="92" xfId="52853" applyNumberFormat="1" applyFont="1" applyFill="1" applyBorder="1" applyAlignment="1">
      <alignment horizontal="right" wrapText="1"/>
    </xf>
    <xf numFmtId="279" fontId="231" fillId="0" borderId="0" xfId="52855" applyNumberFormat="1" applyFont="1" applyFill="1" applyBorder="1" applyAlignment="1">
      <alignment horizontal="right" wrapText="1"/>
    </xf>
    <xf numFmtId="0" fontId="239" fillId="0" borderId="0" xfId="0" applyFont="1" applyFill="1"/>
    <xf numFmtId="0" fontId="0" fillId="0" borderId="0" xfId="0" applyFill="1"/>
    <xf numFmtId="0" fontId="224" fillId="0" borderId="68" xfId="52855" applyFont="1" applyFill="1" applyBorder="1" applyAlignment="1">
      <alignment horizontal="right"/>
    </xf>
    <xf numFmtId="0" fontId="224" fillId="0" borderId="0" xfId="52855" applyFont="1" applyFill="1" applyBorder="1" applyAlignment="1">
      <alignment horizontal="left"/>
    </xf>
    <xf numFmtId="0" fontId="231" fillId="0" borderId="80" xfId="52855" applyFont="1" applyFill="1" applyBorder="1" applyAlignment="1">
      <alignment horizontal="left"/>
    </xf>
    <xf numFmtId="0" fontId="235" fillId="0" borderId="0" xfId="0" applyFont="1" applyFill="1"/>
    <xf numFmtId="0" fontId="231" fillId="0" borderId="0" xfId="52855" applyFont="1" applyFill="1" applyBorder="1" applyAlignment="1">
      <alignment horizontal="left"/>
    </xf>
    <xf numFmtId="0" fontId="234" fillId="0" borderId="0" xfId="52855" applyFont="1" applyFill="1" applyBorder="1" applyAlignment="1">
      <alignment vertical="top"/>
    </xf>
    <xf numFmtId="282" fontId="224" fillId="0" borderId="0" xfId="52853" applyNumberFormat="1" applyFont="1" applyFill="1" applyBorder="1" applyAlignment="1">
      <alignment horizontal="right" wrapText="1"/>
    </xf>
    <xf numFmtId="279" fontId="231" fillId="0" borderId="88" xfId="52855" applyNumberFormat="1" applyFont="1" applyFill="1" applyBorder="1" applyAlignment="1">
      <alignment horizontal="right" wrapText="1"/>
    </xf>
    <xf numFmtId="0" fontId="231" fillId="0" borderId="81" xfId="52855" applyFont="1" applyFill="1" applyBorder="1" applyAlignment="1">
      <alignment horizontal="left"/>
    </xf>
    <xf numFmtId="0" fontId="125" fillId="0" borderId="0" xfId="0" applyFont="1" applyFill="1" applyBorder="1"/>
    <xf numFmtId="0" fontId="244" fillId="0" borderId="0" xfId="0" applyFont="1"/>
    <xf numFmtId="0" fontId="244" fillId="114" borderId="0" xfId="0" applyFont="1" applyFill="1"/>
    <xf numFmtId="281" fontId="0" fillId="0" borderId="0" xfId="52853" applyNumberFormat="1" applyFont="1"/>
    <xf numFmtId="280" fontId="0" fillId="0" borderId="0" xfId="52853" applyNumberFormat="1" applyFont="1"/>
    <xf numFmtId="280" fontId="11" fillId="0" borderId="0" xfId="52853" applyNumberFormat="1" applyFont="1" applyFill="1" applyBorder="1" applyAlignment="1">
      <alignment horizontal="right" wrapText="1"/>
    </xf>
    <xf numFmtId="280" fontId="11" fillId="0" borderId="88" xfId="52853" applyNumberFormat="1" applyFont="1" applyFill="1" applyBorder="1" applyAlignment="1">
      <alignment horizontal="right" wrapText="1"/>
    </xf>
    <xf numFmtId="0" fontId="125" fillId="114" borderId="0" xfId="0" applyNumberFormat="1" applyFont="1" applyFill="1"/>
    <xf numFmtId="0" fontId="241" fillId="0" borderId="0" xfId="0" applyNumberFormat="1" applyFont="1"/>
    <xf numFmtId="0" fontId="224" fillId="114" borderId="0" xfId="0" applyNumberFormat="1" applyFont="1" applyFill="1" applyBorder="1" applyAlignment="1">
      <alignment horizontal="right" wrapText="1"/>
    </xf>
    <xf numFmtId="0" fontId="125" fillId="0" borderId="0" xfId="0" applyNumberFormat="1" applyFont="1"/>
    <xf numFmtId="0" fontId="239" fillId="114" borderId="0" xfId="0" applyNumberFormat="1" applyFont="1" applyFill="1"/>
    <xf numFmtId="0" fontId="224" fillId="114" borderId="0" xfId="52855" applyNumberFormat="1" applyFont="1" applyFill="1" applyAlignment="1">
      <alignment horizontal="right"/>
    </xf>
    <xf numFmtId="0" fontId="8" fillId="114" borderId="0" xfId="0" applyFont="1" applyFill="1"/>
    <xf numFmtId="0" fontId="10" fillId="114" borderId="0" xfId="0" applyFont="1" applyFill="1"/>
    <xf numFmtId="0" fontId="9" fillId="114" borderId="0" xfId="0" applyFont="1" applyFill="1"/>
    <xf numFmtId="0" fontId="8" fillId="0" borderId="0" xfId="0" applyFont="1"/>
    <xf numFmtId="0" fontId="245" fillId="114" borderId="0" xfId="0" applyFont="1" applyFill="1"/>
    <xf numFmtId="0" fontId="8" fillId="114" borderId="0" xfId="0" applyNumberFormat="1" applyFont="1" applyFill="1"/>
    <xf numFmtId="0" fontId="11" fillId="114" borderId="0" xfId="52855" applyNumberFormat="1" applyFont="1" applyFill="1" applyAlignment="1">
      <alignment horizontal="right"/>
    </xf>
    <xf numFmtId="0" fontId="11" fillId="114" borderId="0" xfId="0" applyNumberFormat="1" applyFont="1" applyFill="1" applyBorder="1" applyAlignment="1">
      <alignment horizontal="right" wrapText="1"/>
    </xf>
    <xf numFmtId="0" fontId="8" fillId="0" borderId="0" xfId="0" applyNumberFormat="1" applyFont="1"/>
    <xf numFmtId="0" fontId="11" fillId="114" borderId="0" xfId="52855" applyFont="1" applyFill="1" applyAlignment="1">
      <alignment horizontal="right"/>
    </xf>
    <xf numFmtId="0" fontId="11" fillId="114" borderId="88" xfId="52855" applyFont="1" applyFill="1" applyBorder="1" applyAlignment="1"/>
    <xf numFmtId="0" fontId="11" fillId="114" borderId="83" xfId="52855" applyFont="1" applyFill="1" applyBorder="1" applyAlignment="1"/>
    <xf numFmtId="0" fontId="235" fillId="114" borderId="0" xfId="0" applyFont="1" applyFill="1"/>
    <xf numFmtId="283" fontId="11" fillId="0" borderId="0" xfId="52854" applyNumberFormat="1" applyFont="1" applyFill="1" applyBorder="1" applyAlignment="1">
      <alignment horizontal="right" wrapText="1"/>
    </xf>
    <xf numFmtId="0" fontId="234" fillId="0" borderId="0" xfId="52855" applyFont="1"/>
    <xf numFmtId="0" fontId="235" fillId="0" borderId="0" xfId="0" applyFont="1"/>
    <xf numFmtId="0" fontId="224" fillId="0" borderId="0" xfId="52855" applyFont="1" applyAlignment="1">
      <alignment horizontal="left"/>
    </xf>
    <xf numFmtId="0" fontId="231" fillId="0" borderId="80" xfId="52855" applyFont="1" applyBorder="1" applyAlignment="1">
      <alignment horizontal="left"/>
    </xf>
    <xf numFmtId="0" fontId="224" fillId="0" borderId="80" xfId="52855" applyFont="1" applyBorder="1" applyAlignment="1">
      <alignment horizontal="left"/>
    </xf>
    <xf numFmtId="0" fontId="224" fillId="0" borderId="80" xfId="52855" applyFont="1" applyBorder="1" applyAlignment="1">
      <alignment horizontal="left" wrapText="1"/>
    </xf>
    <xf numFmtId="0" fontId="224" fillId="0" borderId="81" xfId="52855" applyFont="1" applyBorder="1" applyAlignment="1">
      <alignment horizontal="left"/>
    </xf>
    <xf numFmtId="0" fontId="224" fillId="0" borderId="0" xfId="0" applyFont="1" applyAlignment="1">
      <alignment horizontal="right" wrapText="1"/>
    </xf>
    <xf numFmtId="0" fontId="223" fillId="0" borderId="0" xfId="0" applyFont="1" applyAlignment="1">
      <alignment horizontal="right" wrapText="1"/>
    </xf>
    <xf numFmtId="0" fontId="11" fillId="0" borderId="0" xfId="52855" applyFont="1" applyAlignment="1">
      <alignment horizontal="right" wrapText="1"/>
    </xf>
    <xf numFmtId="280" fontId="224" fillId="0" borderId="97" xfId="52853" applyNumberFormat="1" applyFont="1" applyFill="1" applyBorder="1" applyAlignment="1">
      <alignment horizontal="right" wrapText="1"/>
    </xf>
    <xf numFmtId="0" fontId="230" fillId="0" borderId="97" xfId="0" applyFont="1" applyBorder="1" applyAlignment="1">
      <alignment vertical="top"/>
    </xf>
    <xf numFmtId="0" fontId="11" fillId="114" borderId="81" xfId="52855" applyFont="1" applyFill="1" applyBorder="1" applyAlignment="1">
      <alignment wrapText="1"/>
    </xf>
    <xf numFmtId="0" fontId="12" fillId="114" borderId="83" xfId="52855" applyFont="1" applyFill="1" applyBorder="1" applyAlignment="1"/>
    <xf numFmtId="280" fontId="224" fillId="0" borderId="80" xfId="52853" applyNumberFormat="1" applyFont="1" applyFill="1" applyBorder="1" applyAlignment="1">
      <alignment horizontal="right"/>
    </xf>
    <xf numFmtId="280" fontId="223" fillId="116" borderId="80" xfId="52853" applyNumberFormat="1" applyFont="1" applyFill="1" applyBorder="1" applyAlignment="1">
      <alignment horizontal="right"/>
    </xf>
    <xf numFmtId="281" fontId="224" fillId="0" borderId="80" xfId="52853" applyNumberFormat="1" applyFont="1" applyFill="1" applyBorder="1" applyAlignment="1">
      <alignment horizontal="right"/>
    </xf>
    <xf numFmtId="281" fontId="223" fillId="116" borderId="80" xfId="52853" applyNumberFormat="1" applyFont="1" applyFill="1" applyBorder="1" applyAlignment="1">
      <alignment horizontal="right"/>
    </xf>
    <xf numFmtId="281" fontId="224" fillId="0" borderId="81" xfId="52853" applyNumberFormat="1" applyFont="1" applyFill="1" applyBorder="1" applyAlignment="1">
      <alignment horizontal="right"/>
    </xf>
    <xf numFmtId="281" fontId="223" fillId="116" borderId="81" xfId="52853" applyNumberFormat="1" applyFont="1" applyFill="1" applyBorder="1" applyAlignment="1">
      <alignment horizontal="right"/>
    </xf>
    <xf numFmtId="280" fontId="224" fillId="0" borderId="89" xfId="52853" applyNumberFormat="1" applyFont="1" applyFill="1" applyBorder="1" applyAlignment="1">
      <alignment horizontal="right"/>
    </xf>
    <xf numFmtId="281" fontId="224" fillId="0" borderId="89" xfId="52853" applyNumberFormat="1" applyFont="1" applyFill="1" applyBorder="1" applyAlignment="1">
      <alignment horizontal="right"/>
    </xf>
    <xf numFmtId="280" fontId="223" fillId="116" borderId="89" xfId="52853" applyNumberFormat="1" applyFont="1" applyFill="1" applyBorder="1" applyAlignment="1">
      <alignment horizontal="right"/>
    </xf>
    <xf numFmtId="281" fontId="224" fillId="0" borderId="0" xfId="52853" applyNumberFormat="1" applyFont="1" applyFill="1" applyBorder="1" applyAlignment="1">
      <alignment horizontal="right"/>
    </xf>
    <xf numFmtId="280" fontId="224" fillId="0" borderId="68" xfId="52853" applyNumberFormat="1" applyFont="1" applyFill="1" applyBorder="1" applyAlignment="1">
      <alignment horizontal="right"/>
    </xf>
    <xf numFmtId="280" fontId="223" fillId="116" borderId="68" xfId="52853" applyNumberFormat="1" applyFont="1" applyFill="1" applyBorder="1" applyAlignment="1">
      <alignment horizontal="right"/>
    </xf>
    <xf numFmtId="280" fontId="224" fillId="0" borderId="83" xfId="52853" applyNumberFormat="1" applyFont="1" applyFill="1" applyBorder="1" applyAlignment="1">
      <alignment horizontal="right"/>
    </xf>
    <xf numFmtId="280" fontId="223" fillId="116" borderId="83" xfId="52853" applyNumberFormat="1" applyFont="1" applyFill="1" applyBorder="1" applyAlignment="1">
      <alignment horizontal="right"/>
    </xf>
    <xf numFmtId="280" fontId="224" fillId="0" borderId="0" xfId="52853" applyNumberFormat="1" applyFont="1" applyFill="1" applyBorder="1" applyAlignment="1">
      <alignment horizontal="right"/>
    </xf>
    <xf numFmtId="280" fontId="224" fillId="0" borderId="81" xfId="52853" applyNumberFormat="1" applyFont="1" applyFill="1" applyBorder="1" applyAlignment="1">
      <alignment horizontal="right"/>
    </xf>
    <xf numFmtId="280" fontId="223" fillId="115" borderId="80" xfId="52853" applyNumberFormat="1" applyFont="1" applyFill="1" applyBorder="1" applyAlignment="1">
      <alignment horizontal="right"/>
    </xf>
    <xf numFmtId="280" fontId="224" fillId="0" borderId="4" xfId="52853" applyNumberFormat="1" applyFont="1" applyFill="1" applyBorder="1" applyAlignment="1">
      <alignment horizontal="right"/>
    </xf>
    <xf numFmtId="280" fontId="224" fillId="0" borderId="82" xfId="52853" applyNumberFormat="1" applyFont="1" applyFill="1" applyBorder="1" applyAlignment="1">
      <alignment horizontal="right"/>
    </xf>
    <xf numFmtId="280" fontId="223" fillId="115" borderId="88" xfId="52853" applyNumberFormat="1" applyFont="1" applyFill="1" applyBorder="1" applyAlignment="1">
      <alignment horizontal="right"/>
    </xf>
    <xf numFmtId="182" fontId="224" fillId="0" borderId="0" xfId="52854" applyNumberFormat="1" applyFont="1" applyFill="1" applyBorder="1" applyAlignment="1">
      <alignment horizontal="right"/>
    </xf>
    <xf numFmtId="10" fontId="223" fillId="115" borderId="0" xfId="52854" applyNumberFormat="1" applyFont="1" applyFill="1" applyBorder="1" applyAlignment="1">
      <alignment horizontal="right"/>
    </xf>
    <xf numFmtId="43" fontId="224" fillId="0" borderId="83" xfId="52853" applyNumberFormat="1" applyFont="1" applyFill="1" applyBorder="1" applyAlignment="1">
      <alignment horizontal="right"/>
    </xf>
    <xf numFmtId="0" fontId="224" fillId="0" borderId="4" xfId="0" applyFont="1" applyFill="1" applyBorder="1" applyAlignment="1">
      <alignment horizontal="right"/>
    </xf>
    <xf numFmtId="0" fontId="224" fillId="0" borderId="68" xfId="0" applyFont="1" applyFill="1" applyBorder="1" applyAlignment="1">
      <alignment horizontal="right"/>
    </xf>
    <xf numFmtId="37" fontId="223" fillId="115" borderId="85" xfId="52853" applyNumberFormat="1" applyFont="1" applyFill="1" applyBorder="1" applyAlignment="1">
      <alignment horizontal="right"/>
    </xf>
    <xf numFmtId="280" fontId="224" fillId="0" borderId="83" xfId="52855" applyNumberFormat="1" applyFont="1" applyFill="1" applyBorder="1" applyAlignment="1">
      <alignment horizontal="right"/>
    </xf>
    <xf numFmtId="280" fontId="223" fillId="116" borderId="83" xfId="52855" applyNumberFormat="1" applyFont="1" applyFill="1" applyBorder="1" applyAlignment="1">
      <alignment horizontal="right"/>
    </xf>
    <xf numFmtId="280" fontId="224" fillId="0" borderId="80" xfId="52855" applyNumberFormat="1" applyFont="1" applyFill="1" applyBorder="1" applyAlignment="1">
      <alignment horizontal="right"/>
    </xf>
    <xf numFmtId="280" fontId="223" fillId="116" borderId="80" xfId="52855" applyNumberFormat="1" applyFont="1" applyFill="1" applyBorder="1" applyAlignment="1">
      <alignment horizontal="right"/>
    </xf>
    <xf numFmtId="280" fontId="224" fillId="0" borderId="82" xfId="52855" applyNumberFormat="1" applyFont="1" applyFill="1" applyBorder="1" applyAlignment="1">
      <alignment horizontal="right"/>
    </xf>
    <xf numFmtId="280" fontId="224" fillId="0" borderId="88" xfId="52855" applyNumberFormat="1" applyFont="1" applyFill="1" applyBorder="1" applyAlignment="1">
      <alignment horizontal="right"/>
    </xf>
    <xf numFmtId="280" fontId="223" fillId="116" borderId="88" xfId="52855" applyNumberFormat="1" applyFont="1" applyFill="1" applyBorder="1" applyAlignment="1">
      <alignment horizontal="right"/>
    </xf>
    <xf numFmtId="279" fontId="11" fillId="0" borderId="0" xfId="52855" applyNumberFormat="1" applyFont="1" applyFill="1" applyBorder="1" applyAlignment="1">
      <alignment horizontal="right"/>
    </xf>
    <xf numFmtId="280" fontId="223" fillId="115" borderId="82" xfId="52855" applyNumberFormat="1" applyFont="1" applyFill="1" applyBorder="1" applyAlignment="1">
      <alignment horizontal="right"/>
    </xf>
    <xf numFmtId="280" fontId="231" fillId="0" borderId="89" xfId="52855" applyNumberFormat="1" applyFont="1" applyFill="1" applyBorder="1" applyAlignment="1">
      <alignment horizontal="right"/>
    </xf>
    <xf numFmtId="280" fontId="231" fillId="0" borderId="81" xfId="52855" applyNumberFormat="1" applyFont="1" applyFill="1" applyBorder="1" applyAlignment="1">
      <alignment horizontal="right"/>
    </xf>
    <xf numFmtId="41" fontId="224" fillId="0" borderId="83" xfId="52855" applyNumberFormat="1" applyFont="1" applyFill="1" applyBorder="1" applyAlignment="1">
      <alignment horizontal="right"/>
    </xf>
    <xf numFmtId="41" fontId="223" fillId="116" borderId="83" xfId="52855" applyNumberFormat="1" applyFont="1" applyFill="1" applyBorder="1" applyAlignment="1">
      <alignment horizontal="right"/>
    </xf>
    <xf numFmtId="41" fontId="224" fillId="0" borderId="82" xfId="52855" applyNumberFormat="1" applyFont="1" applyFill="1" applyBorder="1" applyAlignment="1">
      <alignment horizontal="right"/>
    </xf>
    <xf numFmtId="41" fontId="223" fillId="116" borderId="82" xfId="52855" applyNumberFormat="1" applyFont="1" applyFill="1" applyBorder="1" applyAlignment="1">
      <alignment horizontal="right"/>
    </xf>
    <xf numFmtId="41" fontId="224" fillId="0" borderId="80" xfId="52855" applyNumberFormat="1" applyFont="1" applyFill="1" applyBorder="1" applyAlignment="1">
      <alignment horizontal="right"/>
    </xf>
    <xf numFmtId="41" fontId="223" fillId="116" borderId="80" xfId="52855" applyNumberFormat="1" applyFont="1" applyFill="1" applyBorder="1" applyAlignment="1">
      <alignment horizontal="right"/>
    </xf>
    <xf numFmtId="41" fontId="223" fillId="115" borderId="82" xfId="52855" applyNumberFormat="1" applyFont="1" applyFill="1" applyBorder="1" applyAlignment="1">
      <alignment horizontal="right"/>
    </xf>
    <xf numFmtId="41" fontId="224" fillId="0" borderId="78" xfId="52855" applyNumberFormat="1" applyFont="1" applyFill="1" applyBorder="1" applyAlignment="1">
      <alignment horizontal="right"/>
    </xf>
    <xf numFmtId="41" fontId="224" fillId="0" borderId="88" xfId="52855" applyNumberFormat="1" applyFont="1" applyFill="1" applyBorder="1" applyAlignment="1">
      <alignment horizontal="right"/>
    </xf>
    <xf numFmtId="41" fontId="224" fillId="0" borderId="80" xfId="52853" applyNumberFormat="1" applyFont="1" applyFill="1" applyBorder="1" applyAlignment="1">
      <alignment horizontal="right"/>
    </xf>
    <xf numFmtId="41" fontId="223" fillId="116" borderId="80" xfId="52853" applyNumberFormat="1" applyFont="1" applyFill="1" applyBorder="1" applyAlignment="1">
      <alignment horizontal="right"/>
    </xf>
    <xf numFmtId="41" fontId="224" fillId="0" borderId="81" xfId="52853" applyNumberFormat="1" applyFont="1" applyFill="1" applyBorder="1" applyAlignment="1">
      <alignment horizontal="right"/>
    </xf>
    <xf numFmtId="41" fontId="223" fillId="116" borderId="81" xfId="52853" applyNumberFormat="1" applyFont="1" applyFill="1" applyBorder="1" applyAlignment="1">
      <alignment horizontal="right"/>
    </xf>
    <xf numFmtId="41" fontId="224" fillId="0" borderId="89" xfId="52853" applyNumberFormat="1" applyFont="1" applyFill="1" applyBorder="1" applyAlignment="1">
      <alignment horizontal="right"/>
    </xf>
    <xf numFmtId="41" fontId="223" fillId="116" borderId="89" xfId="52853" applyNumberFormat="1" applyFont="1" applyFill="1" applyBorder="1" applyAlignment="1">
      <alignment horizontal="right"/>
    </xf>
    <xf numFmtId="41" fontId="224" fillId="0" borderId="83" xfId="52853" applyNumberFormat="1" applyFont="1" applyFill="1" applyBorder="1" applyAlignment="1">
      <alignment horizontal="right"/>
    </xf>
    <xf numFmtId="41" fontId="223" fillId="116" borderId="83" xfId="52853" applyNumberFormat="1" applyFont="1" applyFill="1" applyBorder="1" applyAlignment="1">
      <alignment horizontal="right"/>
    </xf>
    <xf numFmtId="41" fontId="223" fillId="115" borderId="80" xfId="52853" applyNumberFormat="1" applyFont="1" applyFill="1" applyBorder="1" applyAlignment="1">
      <alignment horizontal="right"/>
    </xf>
    <xf numFmtId="41" fontId="224" fillId="0" borderId="0" xfId="52853" applyNumberFormat="1" applyFont="1" applyFill="1" applyBorder="1" applyAlignment="1">
      <alignment horizontal="right"/>
    </xf>
    <xf numFmtId="41" fontId="223" fillId="115" borderId="0" xfId="52853" applyNumberFormat="1" applyFont="1" applyFill="1" applyBorder="1" applyAlignment="1">
      <alignment horizontal="right"/>
    </xf>
    <xf numFmtId="41" fontId="224" fillId="0" borderId="4" xfId="52853" applyNumberFormat="1" applyFont="1" applyFill="1" applyBorder="1" applyAlignment="1">
      <alignment horizontal="right"/>
    </xf>
    <xf numFmtId="41" fontId="224" fillId="0" borderId="68" xfId="52853" applyNumberFormat="1" applyFont="1" applyFill="1" applyBorder="1" applyAlignment="1">
      <alignment horizontal="right"/>
    </xf>
    <xf numFmtId="41" fontId="223" fillId="115" borderId="4" xfId="52853" applyNumberFormat="1" applyFont="1" applyFill="1" applyBorder="1" applyAlignment="1">
      <alignment horizontal="right"/>
    </xf>
    <xf numFmtId="41" fontId="223" fillId="115" borderId="83" xfId="52853" applyNumberFormat="1" applyFont="1" applyFill="1" applyBorder="1" applyAlignment="1">
      <alignment horizontal="right"/>
    </xf>
    <xf numFmtId="41" fontId="224" fillId="0" borderId="82" xfId="52853" applyNumberFormat="1" applyFont="1" applyFill="1" applyBorder="1" applyAlignment="1">
      <alignment horizontal="right"/>
    </xf>
    <xf numFmtId="41" fontId="223" fillId="116" borderId="82" xfId="52853" applyNumberFormat="1" applyFont="1" applyFill="1" applyBorder="1" applyAlignment="1">
      <alignment horizontal="right"/>
    </xf>
    <xf numFmtId="41" fontId="224" fillId="0" borderId="97" xfId="52853" applyNumberFormat="1" applyFont="1" applyFill="1" applyBorder="1" applyAlignment="1">
      <alignment horizontal="right"/>
    </xf>
    <xf numFmtId="41" fontId="223" fillId="115" borderId="81" xfId="52853" applyNumberFormat="1" applyFont="1" applyFill="1" applyBorder="1" applyAlignment="1">
      <alignment horizontal="right"/>
    </xf>
    <xf numFmtId="41" fontId="224" fillId="0" borderId="88" xfId="52853" applyNumberFormat="1" applyFont="1" applyFill="1" applyBorder="1" applyAlignment="1">
      <alignment horizontal="right"/>
    </xf>
    <xf numFmtId="41" fontId="223" fillId="115" borderId="88" xfId="52853" applyNumberFormat="1" applyFont="1" applyFill="1" applyBorder="1" applyAlignment="1">
      <alignment horizontal="right"/>
    </xf>
    <xf numFmtId="280" fontId="224" fillId="114" borderId="0" xfId="0" applyNumberFormat="1" applyFont="1" applyFill="1" applyBorder="1" applyAlignment="1">
      <alignment horizontal="right"/>
    </xf>
    <xf numFmtId="280" fontId="224" fillId="0" borderId="4" xfId="0" applyNumberFormat="1" applyFont="1" applyFill="1" applyBorder="1" applyAlignment="1">
      <alignment horizontal="right"/>
    </xf>
    <xf numFmtId="280" fontId="224" fillId="0" borderId="68" xfId="0" applyNumberFormat="1" applyFont="1" applyFill="1" applyBorder="1" applyAlignment="1">
      <alignment horizontal="right"/>
    </xf>
    <xf numFmtId="280" fontId="224" fillId="0" borderId="0" xfId="0" applyNumberFormat="1" applyFont="1" applyFill="1" applyBorder="1" applyAlignment="1">
      <alignment horizontal="right"/>
    </xf>
    <xf numFmtId="280" fontId="223" fillId="0" borderId="0" xfId="0" applyNumberFormat="1" applyFont="1" applyFill="1" applyBorder="1" applyAlignment="1">
      <alignment horizontal="right"/>
    </xf>
    <xf numFmtId="280" fontId="11" fillId="0" borderId="0" xfId="0" applyNumberFormat="1" applyFont="1" applyFill="1" applyBorder="1" applyAlignment="1">
      <alignment horizontal="right"/>
    </xf>
    <xf numFmtId="41" fontId="11" fillId="0" borderId="89" xfId="52855" applyNumberFormat="1" applyFont="1" applyFill="1" applyBorder="1" applyAlignment="1">
      <alignment horizontal="right"/>
    </xf>
    <xf numFmtId="41" fontId="12" fillId="116" borderId="89" xfId="52855" applyNumberFormat="1" applyFont="1" applyFill="1" applyBorder="1" applyAlignment="1">
      <alignment horizontal="right"/>
    </xf>
    <xf numFmtId="41" fontId="11" fillId="0" borderId="80" xfId="52853" applyNumberFormat="1" applyFont="1" applyFill="1" applyBorder="1" applyAlignment="1">
      <alignment horizontal="right"/>
    </xf>
    <xf numFmtId="41" fontId="11" fillId="0" borderId="83" xfId="52855" applyNumberFormat="1" applyFont="1" applyFill="1" applyBorder="1" applyAlignment="1">
      <alignment horizontal="right"/>
    </xf>
    <xf numFmtId="41" fontId="12" fillId="116" borderId="83" xfId="52855" applyNumberFormat="1" applyFont="1" applyFill="1" applyBorder="1" applyAlignment="1">
      <alignment horizontal="right"/>
    </xf>
    <xf numFmtId="41" fontId="11" fillId="0" borderId="0" xfId="52853" applyNumberFormat="1" applyFont="1" applyFill="1" applyBorder="1" applyAlignment="1">
      <alignment horizontal="right"/>
    </xf>
    <xf numFmtId="41" fontId="11" fillId="0" borderId="81" xfId="52853" applyNumberFormat="1" applyFont="1" applyFill="1" applyBorder="1" applyAlignment="1">
      <alignment horizontal="right"/>
    </xf>
    <xf numFmtId="41" fontId="12" fillId="116" borderId="81" xfId="52853" applyNumberFormat="1" applyFont="1" applyFill="1" applyBorder="1" applyAlignment="1">
      <alignment horizontal="right"/>
    </xf>
    <xf numFmtId="41" fontId="11" fillId="0" borderId="88" xfId="52853" applyNumberFormat="1" applyFont="1" applyFill="1" applyBorder="1" applyAlignment="1">
      <alignment horizontal="right"/>
    </xf>
    <xf numFmtId="41" fontId="11" fillId="0" borderId="68" xfId="52855" applyNumberFormat="1" applyFont="1" applyFill="1" applyBorder="1" applyAlignment="1">
      <alignment horizontal="right"/>
    </xf>
    <xf numFmtId="39" fontId="11" fillId="0" borderId="80" xfId="52855" applyNumberFormat="1" applyFont="1" applyFill="1" applyBorder="1" applyAlignment="1">
      <alignment horizontal="right"/>
    </xf>
    <xf numFmtId="39" fontId="12" fillId="116" borderId="80" xfId="52855" applyNumberFormat="1" applyFont="1" applyFill="1" applyBorder="1" applyAlignment="1">
      <alignment horizontal="right"/>
    </xf>
    <xf numFmtId="39" fontId="11" fillId="0" borderId="0" xfId="52855" applyNumberFormat="1" applyFont="1" applyFill="1" applyBorder="1" applyAlignment="1">
      <alignment horizontal="right"/>
    </xf>
    <xf numFmtId="39" fontId="11" fillId="0" borderId="88" xfId="52855" applyNumberFormat="1" applyFont="1" applyFill="1" applyBorder="1" applyAlignment="1">
      <alignment horizontal="right"/>
    </xf>
    <xf numFmtId="39" fontId="12" fillId="116" borderId="88" xfId="52855" applyNumberFormat="1" applyFont="1" applyFill="1" applyBorder="1" applyAlignment="1">
      <alignment horizontal="right"/>
    </xf>
    <xf numFmtId="39" fontId="11" fillId="0" borderId="68" xfId="52854" applyNumberFormat="1" applyFont="1" applyFill="1" applyBorder="1" applyAlignment="1">
      <alignment horizontal="right"/>
    </xf>
    <xf numFmtId="0" fontId="223" fillId="114" borderId="4" xfId="0" applyFont="1" applyFill="1" applyBorder="1" applyAlignment="1">
      <alignment horizontal="right"/>
    </xf>
    <xf numFmtId="280" fontId="223" fillId="114" borderId="4" xfId="0" applyNumberFormat="1" applyFont="1" applyFill="1" applyBorder="1" applyAlignment="1">
      <alignment horizontal="right"/>
    </xf>
    <xf numFmtId="41" fontId="223" fillId="115" borderId="82" xfId="52853" applyNumberFormat="1" applyFont="1" applyFill="1" applyBorder="1" applyAlignment="1">
      <alignment horizontal="right"/>
    </xf>
    <xf numFmtId="41" fontId="11" fillId="0" borderId="80" xfId="52855" applyNumberFormat="1" applyFont="1" applyFill="1" applyBorder="1" applyAlignment="1">
      <alignment horizontal="right"/>
    </xf>
    <xf numFmtId="41" fontId="12" fillId="116" borderId="80" xfId="52855" applyNumberFormat="1" applyFont="1" applyFill="1" applyBorder="1" applyAlignment="1">
      <alignment horizontal="right"/>
    </xf>
    <xf numFmtId="41" fontId="11" fillId="0" borderId="0" xfId="52855" applyNumberFormat="1" applyFont="1" applyFill="1" applyBorder="1" applyAlignment="1">
      <alignment horizontal="right"/>
    </xf>
    <xf numFmtId="41" fontId="11" fillId="0" borderId="88" xfId="52855" applyNumberFormat="1" applyFont="1" applyFill="1" applyBorder="1" applyAlignment="1">
      <alignment horizontal="right"/>
    </xf>
    <xf numFmtId="41" fontId="12" fillId="116" borderId="88" xfId="52855" applyNumberFormat="1" applyFont="1" applyFill="1" applyBorder="1" applyAlignment="1">
      <alignment horizontal="right"/>
    </xf>
    <xf numFmtId="197" fontId="11" fillId="0" borderId="89" xfId="52854" applyNumberFormat="1" applyFont="1" applyFill="1" applyBorder="1" applyAlignment="1">
      <alignment horizontal="right"/>
    </xf>
    <xf numFmtId="197" fontId="12" fillId="116" borderId="89" xfId="52854" applyNumberFormat="1" applyFont="1" applyFill="1" applyBorder="1" applyAlignment="1">
      <alignment horizontal="right"/>
    </xf>
    <xf numFmtId="284" fontId="11" fillId="0" borderId="0" xfId="52855" applyNumberFormat="1" applyFont="1" applyFill="1" applyBorder="1" applyAlignment="1">
      <alignment horizontal="right"/>
    </xf>
    <xf numFmtId="284" fontId="11" fillId="0" borderId="80" xfId="52855" applyNumberFormat="1" applyFont="1" applyFill="1" applyBorder="1" applyAlignment="1">
      <alignment horizontal="right"/>
    </xf>
    <xf numFmtId="284" fontId="12" fillId="116" borderId="80" xfId="52855" applyNumberFormat="1" applyFont="1" applyFill="1" applyBorder="1" applyAlignment="1">
      <alignment horizontal="right"/>
    </xf>
    <xf numFmtId="284" fontId="11" fillId="0" borderId="81" xfId="52855" applyNumberFormat="1" applyFont="1" applyFill="1" applyBorder="1" applyAlignment="1">
      <alignment horizontal="right"/>
    </xf>
    <xf numFmtId="284" fontId="12" fillId="116" borderId="81" xfId="52855" applyNumberFormat="1" applyFont="1" applyFill="1" applyBorder="1" applyAlignment="1">
      <alignment horizontal="right"/>
    </xf>
    <xf numFmtId="41" fontId="223" fillId="115" borderId="91" xfId="52853" applyNumberFormat="1" applyFont="1" applyFill="1" applyBorder="1" applyAlignment="1">
      <alignment horizontal="right"/>
    </xf>
    <xf numFmtId="41" fontId="224" fillId="0" borderId="86" xfId="52853" applyNumberFormat="1" applyFont="1" applyFill="1" applyBorder="1" applyAlignment="1">
      <alignment horizontal="right"/>
    </xf>
    <xf numFmtId="41" fontId="223" fillId="115" borderId="89" xfId="52853" applyNumberFormat="1" applyFont="1" applyFill="1" applyBorder="1" applyAlignment="1">
      <alignment horizontal="right"/>
    </xf>
    <xf numFmtId="281" fontId="224" fillId="0" borderId="4" xfId="52853" applyNumberFormat="1" applyFont="1" applyFill="1" applyBorder="1" applyAlignment="1">
      <alignment horizontal="right"/>
    </xf>
    <xf numFmtId="281" fontId="224" fillId="0" borderId="68" xfId="52853" applyNumberFormat="1" applyFont="1" applyFill="1" applyBorder="1" applyAlignment="1">
      <alignment horizontal="right"/>
    </xf>
    <xf numFmtId="284" fontId="224" fillId="0" borderId="80" xfId="52853" applyNumberFormat="1" applyFont="1" applyFill="1" applyBorder="1" applyAlignment="1">
      <alignment horizontal="right"/>
    </xf>
    <xf numFmtId="284" fontId="223" fillId="115" borderId="80" xfId="52853" applyNumberFormat="1" applyFont="1" applyFill="1" applyBorder="1" applyAlignment="1">
      <alignment horizontal="right"/>
    </xf>
    <xf numFmtId="284" fontId="224" fillId="0" borderId="4" xfId="52853" applyNumberFormat="1" applyFont="1" applyFill="1" applyBorder="1" applyAlignment="1">
      <alignment horizontal="right"/>
    </xf>
    <xf numFmtId="284" fontId="224" fillId="0" borderId="68" xfId="52853" applyNumberFormat="1" applyFont="1" applyFill="1" applyBorder="1" applyAlignment="1">
      <alignment horizontal="right"/>
    </xf>
    <xf numFmtId="284" fontId="223" fillId="115" borderId="4" xfId="52853" applyNumberFormat="1" applyFont="1" applyFill="1" applyBorder="1" applyAlignment="1">
      <alignment horizontal="right"/>
    </xf>
    <xf numFmtId="41" fontId="224" fillId="0" borderId="95" xfId="52853" applyNumberFormat="1" applyFont="1" applyFill="1" applyBorder="1" applyAlignment="1">
      <alignment horizontal="right"/>
    </xf>
    <xf numFmtId="280" fontId="224" fillId="114" borderId="4" xfId="0" applyNumberFormat="1" applyFont="1" applyFill="1" applyBorder="1" applyAlignment="1">
      <alignment horizontal="right"/>
    </xf>
    <xf numFmtId="41" fontId="223" fillId="116" borderId="0" xfId="52853" applyNumberFormat="1" applyFont="1" applyFill="1" applyBorder="1" applyAlignment="1">
      <alignment horizontal="right"/>
    </xf>
    <xf numFmtId="41" fontId="223" fillId="116" borderId="91" xfId="52853" applyNumberFormat="1" applyFont="1" applyFill="1" applyBorder="1" applyAlignment="1">
      <alignment horizontal="right"/>
    </xf>
    <xf numFmtId="41" fontId="223" fillId="116" borderId="87" xfId="52853" applyNumberFormat="1" applyFont="1" applyFill="1" applyBorder="1" applyAlignment="1">
      <alignment horizontal="right"/>
    </xf>
    <xf numFmtId="41" fontId="223" fillId="116" borderId="4" xfId="52853" applyNumberFormat="1" applyFont="1" applyFill="1" applyBorder="1" applyAlignment="1">
      <alignment horizontal="right"/>
    </xf>
    <xf numFmtId="41" fontId="223" fillId="116" borderId="88" xfId="52853" applyNumberFormat="1" applyFont="1" applyFill="1" applyBorder="1" applyAlignment="1">
      <alignment horizontal="right"/>
    </xf>
    <xf numFmtId="281" fontId="223" fillId="116" borderId="4" xfId="52853" applyNumberFormat="1" applyFont="1" applyFill="1" applyBorder="1" applyAlignment="1">
      <alignment horizontal="right"/>
    </xf>
    <xf numFmtId="284" fontId="223" fillId="116" borderId="80" xfId="52853" applyNumberFormat="1" applyFont="1" applyFill="1" applyBorder="1" applyAlignment="1">
      <alignment horizontal="right"/>
    </xf>
    <xf numFmtId="284" fontId="223" fillId="116" borderId="4" xfId="52853" applyNumberFormat="1" applyFont="1" applyFill="1" applyBorder="1" applyAlignment="1">
      <alignment horizontal="right"/>
    </xf>
    <xf numFmtId="281" fontId="0" fillId="0" borderId="0" xfId="52853" applyNumberFormat="1" applyFont="1" applyAlignment="1"/>
    <xf numFmtId="41" fontId="0" fillId="0" borderId="0" xfId="52853" applyNumberFormat="1" applyFont="1" applyAlignment="1"/>
    <xf numFmtId="280" fontId="224" fillId="0" borderId="68" xfId="0" quotePrefix="1" applyNumberFormat="1" applyFont="1" applyFill="1" applyBorder="1" applyAlignment="1">
      <alignment horizontal="right"/>
    </xf>
    <xf numFmtId="0" fontId="225" fillId="0" borderId="0" xfId="0" applyFont="1" applyAlignment="1">
      <alignment horizontal="left" indent="1"/>
    </xf>
    <xf numFmtId="280" fontId="243" fillId="115" borderId="89" xfId="52855" applyNumberFormat="1" applyFont="1" applyFill="1" applyBorder="1" applyAlignment="1">
      <alignment horizontal="right"/>
    </xf>
    <xf numFmtId="41" fontId="224" fillId="0" borderId="90" xfId="52853" applyNumberFormat="1" applyFont="1" applyFill="1" applyBorder="1" applyAlignment="1">
      <alignment horizontal="right"/>
    </xf>
    <xf numFmtId="41" fontId="224" fillId="0" borderId="84" xfId="52853" applyNumberFormat="1" applyFont="1" applyFill="1" applyBorder="1" applyAlignment="1">
      <alignment horizontal="right"/>
    </xf>
    <xf numFmtId="0" fontId="233" fillId="0" borderId="0" xfId="0" applyFont="1" applyBorder="1"/>
    <xf numFmtId="41" fontId="224" fillId="0" borderId="98" xfId="52853" applyNumberFormat="1" applyFont="1" applyFill="1" applyBorder="1" applyAlignment="1">
      <alignment horizontal="right"/>
    </xf>
    <xf numFmtId="281" fontId="224" fillId="0" borderId="82" xfId="52853" applyNumberFormat="1" applyFont="1" applyFill="1" applyBorder="1" applyAlignment="1">
      <alignment horizontal="right"/>
    </xf>
    <xf numFmtId="281" fontId="223" fillId="116" borderId="82" xfId="52853" applyNumberFormat="1" applyFont="1" applyFill="1" applyBorder="1" applyAlignment="1">
      <alignment horizontal="right"/>
    </xf>
    <xf numFmtId="43" fontId="224" fillId="0" borderId="68" xfId="52853" applyNumberFormat="1" applyFont="1" applyFill="1" applyBorder="1" applyAlignment="1">
      <alignment horizontal="right"/>
    </xf>
    <xf numFmtId="43" fontId="223" fillId="116" borderId="68" xfId="52853" applyNumberFormat="1" applyFont="1" applyFill="1" applyBorder="1" applyAlignment="1">
      <alignment horizontal="right"/>
    </xf>
    <xf numFmtId="284" fontId="11" fillId="0" borderId="80" xfId="52853" applyNumberFormat="1" applyFont="1" applyFill="1" applyBorder="1" applyAlignment="1">
      <alignment horizontal="right"/>
    </xf>
    <xf numFmtId="0" fontId="224" fillId="0" borderId="82" xfId="52855" applyFont="1" applyFill="1" applyBorder="1" applyAlignment="1">
      <alignment horizontal="left" wrapText="1"/>
    </xf>
    <xf numFmtId="37" fontId="11" fillId="0" borderId="81" xfId="52854" applyNumberFormat="1" applyFont="1" applyFill="1" applyBorder="1" applyAlignment="1">
      <alignment horizontal="right"/>
    </xf>
    <xf numFmtId="37" fontId="12" fillId="116" borderId="81" xfId="52854" applyNumberFormat="1" applyFont="1" applyFill="1" applyBorder="1" applyAlignment="1">
      <alignment horizontal="right"/>
    </xf>
    <xf numFmtId="0" fontId="224" fillId="114" borderId="83" xfId="52855" applyFont="1" applyFill="1" applyBorder="1"/>
    <xf numFmtId="41" fontId="224" fillId="0" borderId="35" xfId="52853" applyNumberFormat="1" applyFont="1" applyFill="1" applyBorder="1" applyAlignment="1">
      <alignment horizontal="right"/>
    </xf>
    <xf numFmtId="41" fontId="223" fillId="115" borderId="100" xfId="52853" applyNumberFormat="1" applyFont="1" applyFill="1" applyBorder="1" applyAlignment="1">
      <alignment horizontal="right"/>
    </xf>
    <xf numFmtId="0" fontId="223" fillId="114" borderId="0" xfId="52855" applyFont="1" applyFill="1" applyAlignment="1">
      <alignment horizontal="centerContinuous"/>
    </xf>
    <xf numFmtId="0" fontId="224" fillId="114" borderId="0" xfId="0" applyFont="1" applyFill="1" applyAlignment="1">
      <alignment horizontal="right" wrapText="1"/>
    </xf>
    <xf numFmtId="0" fontId="223" fillId="114" borderId="0" xfId="0" applyFont="1" applyFill="1" applyAlignment="1">
      <alignment horizontal="right" wrapText="1"/>
    </xf>
    <xf numFmtId="280" fontId="224" fillId="0" borderId="4" xfId="0" applyNumberFormat="1" applyFont="1" applyBorder="1" applyAlignment="1">
      <alignment horizontal="right"/>
    </xf>
    <xf numFmtId="280" fontId="223" fillId="0" borderId="4" xfId="0" applyNumberFormat="1" applyFont="1" applyBorder="1" applyAlignment="1">
      <alignment horizontal="right"/>
    </xf>
    <xf numFmtId="280" fontId="0" fillId="0" borderId="0" xfId="0" applyNumberFormat="1"/>
    <xf numFmtId="0" fontId="223" fillId="114" borderId="0" xfId="52855" applyFont="1" applyFill="1"/>
    <xf numFmtId="41" fontId="0" fillId="0" borderId="0" xfId="0" applyNumberFormat="1"/>
    <xf numFmtId="0" fontId="223" fillId="114" borderId="4" xfId="52855" applyFont="1" applyFill="1" applyBorder="1"/>
    <xf numFmtId="0" fontId="223" fillId="114" borderId="0" xfId="52855" applyFont="1" applyFill="1" applyAlignment="1">
      <alignment wrapText="1"/>
    </xf>
    <xf numFmtId="0" fontId="223" fillId="114" borderId="89" xfId="52855" applyFont="1" applyFill="1" applyBorder="1"/>
    <xf numFmtId="0" fontId="224" fillId="114" borderId="0" xfId="52855" applyFont="1" applyFill="1" applyAlignment="1">
      <alignment horizontal="left"/>
    </xf>
    <xf numFmtId="0" fontId="223" fillId="114" borderId="88" xfId="52855" applyFont="1" applyFill="1" applyBorder="1"/>
    <xf numFmtId="41" fontId="125" fillId="0" borderId="0" xfId="0" applyNumberFormat="1" applyFont="1"/>
    <xf numFmtId="280" fontId="224" fillId="0" borderId="4" xfId="0" quotePrefix="1" applyNumberFormat="1" applyFont="1" applyFill="1" applyBorder="1" applyAlignment="1">
      <alignment horizontal="right"/>
    </xf>
    <xf numFmtId="284" fontId="0" fillId="0" borderId="0" xfId="0" applyNumberFormat="1"/>
    <xf numFmtId="284" fontId="125" fillId="0" borderId="0" xfId="0" applyNumberFormat="1" applyFont="1"/>
    <xf numFmtId="37" fontId="225" fillId="0" borderId="0" xfId="0" applyNumberFormat="1" applyFont="1"/>
    <xf numFmtId="41" fontId="224" fillId="0" borderId="101" xfId="52853" applyNumberFormat="1" applyFont="1" applyFill="1" applyBorder="1" applyAlignment="1">
      <alignment horizontal="right"/>
    </xf>
    <xf numFmtId="41" fontId="224" fillId="0" borderId="91" xfId="52853" applyNumberFormat="1" applyFont="1" applyFill="1" applyBorder="1" applyAlignment="1">
      <alignment horizontal="right"/>
    </xf>
    <xf numFmtId="41" fontId="224" fillId="0" borderId="87" xfId="52853" applyNumberFormat="1" applyFont="1" applyFill="1" applyBorder="1" applyAlignment="1">
      <alignment horizontal="right"/>
    </xf>
    <xf numFmtId="41" fontId="224" fillId="0" borderId="85" xfId="52853" applyNumberFormat="1" applyFont="1" applyFill="1" applyBorder="1" applyAlignment="1">
      <alignment horizontal="right"/>
    </xf>
    <xf numFmtId="41" fontId="224" fillId="0" borderId="102" xfId="52853" applyNumberFormat="1" applyFont="1" applyFill="1" applyBorder="1" applyAlignment="1">
      <alignment horizontal="right"/>
    </xf>
    <xf numFmtId="41" fontId="224" fillId="0" borderId="100" xfId="52853" applyNumberFormat="1" applyFont="1" applyFill="1" applyBorder="1" applyAlignment="1">
      <alignment horizontal="right"/>
    </xf>
    <xf numFmtId="41" fontId="11" fillId="0" borderId="4" xfId="52855" applyNumberFormat="1" applyFont="1" applyFill="1" applyBorder="1" applyAlignment="1">
      <alignment horizontal="right"/>
    </xf>
    <xf numFmtId="0" fontId="230" fillId="0" borderId="101" xfId="0" applyFont="1" applyBorder="1" applyAlignment="1">
      <alignment vertical="top"/>
    </xf>
    <xf numFmtId="39" fontId="11" fillId="0" borderId="4" xfId="52854" applyNumberFormat="1" applyFont="1" applyFill="1" applyBorder="1" applyAlignment="1">
      <alignment horizontal="right"/>
    </xf>
    <xf numFmtId="43" fontId="224" fillId="0" borderId="4" xfId="52853" applyNumberFormat="1" applyFont="1" applyFill="1" applyBorder="1" applyAlignment="1">
      <alignment horizontal="right"/>
    </xf>
    <xf numFmtId="280" fontId="224" fillId="0" borderId="101" xfId="52853" applyNumberFormat="1" applyFont="1" applyFill="1" applyBorder="1" applyAlignment="1">
      <alignment horizontal="right" wrapText="1"/>
    </xf>
    <xf numFmtId="280" fontId="224" fillId="0" borderId="4" xfId="52853" applyNumberFormat="1" applyFont="1" applyFill="1" applyBorder="1" applyAlignment="1">
      <alignment horizontal="right" wrapText="1"/>
    </xf>
    <xf numFmtId="281" fontId="223" fillId="115" borderId="83" xfId="52853" applyNumberFormat="1" applyFont="1" applyFill="1" applyBorder="1" applyAlignment="1">
      <alignment horizontal="right"/>
    </xf>
    <xf numFmtId="282" fontId="224" fillId="0" borderId="80" xfId="52853" applyNumberFormat="1" applyFont="1" applyFill="1" applyBorder="1" applyAlignment="1">
      <alignment horizontal="right"/>
    </xf>
    <xf numFmtId="0" fontId="234" fillId="114" borderId="0" xfId="52855" applyFont="1" applyFill="1" applyAlignment="1">
      <alignment horizontal="left"/>
    </xf>
    <xf numFmtId="281" fontId="223" fillId="0" borderId="0" xfId="52853" applyNumberFormat="1" applyFont="1" applyFill="1" applyBorder="1" applyAlignment="1">
      <alignment horizontal="right"/>
    </xf>
    <xf numFmtId="41" fontId="223" fillId="115" borderId="85" xfId="52853" applyNumberFormat="1" applyFont="1" applyFill="1" applyBorder="1" applyAlignment="1">
      <alignment horizontal="right"/>
    </xf>
    <xf numFmtId="280" fontId="223" fillId="115" borderId="82" xfId="52853" applyNumberFormat="1" applyFont="1" applyFill="1" applyBorder="1" applyAlignment="1">
      <alignment horizontal="right"/>
    </xf>
    <xf numFmtId="280" fontId="223" fillId="114" borderId="0" xfId="0" applyNumberFormat="1" applyFont="1" applyFill="1" applyAlignment="1">
      <alignment horizontal="right"/>
    </xf>
    <xf numFmtId="280" fontId="224" fillId="0" borderId="4" xfId="0" quotePrefix="1" applyNumberFormat="1" applyFont="1" applyBorder="1" applyAlignment="1">
      <alignment horizontal="right"/>
    </xf>
    <xf numFmtId="280" fontId="223" fillId="0" borderId="4" xfId="0" quotePrefix="1" applyNumberFormat="1" applyFont="1" applyBorder="1" applyAlignment="1">
      <alignment horizontal="right"/>
    </xf>
    <xf numFmtId="280" fontId="224" fillId="0" borderId="82" xfId="52855" applyNumberFormat="1" applyFont="1" applyBorder="1" applyAlignment="1">
      <alignment horizontal="right"/>
    </xf>
    <xf numFmtId="41" fontId="224" fillId="0" borderId="82" xfId="52855" applyNumberFormat="1" applyFont="1" applyBorder="1" applyAlignment="1">
      <alignment horizontal="right"/>
    </xf>
    <xf numFmtId="41" fontId="0" fillId="0" borderId="0" xfId="0" applyNumberFormat="1" applyAlignment="1">
      <alignment horizontal="left"/>
    </xf>
    <xf numFmtId="280" fontId="223" fillId="115" borderId="0" xfId="52853" applyNumberFormat="1" applyFont="1" applyFill="1" applyBorder="1" applyAlignment="1">
      <alignment horizontal="right"/>
    </xf>
    <xf numFmtId="280" fontId="223" fillId="115" borderId="91" xfId="52853" applyNumberFormat="1" applyFont="1" applyFill="1" applyBorder="1" applyAlignment="1">
      <alignment horizontal="right"/>
    </xf>
    <xf numFmtId="280" fontId="223" fillId="115" borderId="87" xfId="52853" applyNumberFormat="1" applyFont="1" applyFill="1" applyBorder="1" applyAlignment="1">
      <alignment horizontal="right"/>
    </xf>
    <xf numFmtId="280" fontId="223" fillId="115" borderId="85" xfId="52853" applyNumberFormat="1" applyFont="1" applyFill="1" applyBorder="1" applyAlignment="1">
      <alignment horizontal="right"/>
    </xf>
    <xf numFmtId="280" fontId="223" fillId="115" borderId="93" xfId="52853" applyNumberFormat="1" applyFont="1" applyFill="1" applyBorder="1" applyAlignment="1">
      <alignment horizontal="right"/>
    </xf>
    <xf numFmtId="0" fontId="230" fillId="0" borderId="0" xfId="0" applyFont="1" applyFill="1" applyBorder="1" applyAlignment="1"/>
    <xf numFmtId="281" fontId="0" fillId="0" borderId="0" xfId="52853" applyNumberFormat="1" applyFont="1" applyFill="1" applyAlignment="1"/>
    <xf numFmtId="0" fontId="246" fillId="0" borderId="0" xfId="0" applyFont="1"/>
    <xf numFmtId="0" fontId="224" fillId="0" borderId="83" xfId="52855" applyFont="1" applyBorder="1" applyAlignment="1">
      <alignment horizontal="left" wrapText="1"/>
    </xf>
    <xf numFmtId="0" fontId="224" fillId="0" borderId="81" xfId="52855" applyFont="1" applyBorder="1" applyAlignment="1">
      <alignment horizontal="left" wrapText="1"/>
    </xf>
    <xf numFmtId="0" fontId="223" fillId="114" borderId="0" xfId="0" applyFont="1" applyFill="1" applyAlignment="1">
      <alignment horizontal="right"/>
    </xf>
    <xf numFmtId="280" fontId="125" fillId="0" borderId="0" xfId="0" applyNumberFormat="1" applyFont="1"/>
    <xf numFmtId="280" fontId="224" fillId="0" borderId="0" xfId="52855" applyNumberFormat="1" applyFont="1" applyAlignment="1">
      <alignment horizontal="right"/>
    </xf>
    <xf numFmtId="280" fontId="224" fillId="0" borderId="89" xfId="52855" applyNumberFormat="1" applyFont="1" applyBorder="1" applyAlignment="1">
      <alignment horizontal="right"/>
    </xf>
    <xf numFmtId="280" fontId="224" fillId="0" borderId="90" xfId="52855" applyNumberFormat="1" applyFont="1" applyBorder="1" applyAlignment="1">
      <alignment horizontal="right"/>
    </xf>
    <xf numFmtId="280" fontId="224" fillId="0" borderId="81" xfId="52855" applyNumberFormat="1" applyFont="1" applyBorder="1" applyAlignment="1">
      <alignment horizontal="right"/>
    </xf>
    <xf numFmtId="280" fontId="224" fillId="0" borderId="86" xfId="52855" applyNumberFormat="1" applyFont="1" applyBorder="1" applyAlignment="1">
      <alignment horizontal="right"/>
    </xf>
    <xf numFmtId="280" fontId="224" fillId="0" borderId="80" xfId="52855" applyNumberFormat="1" applyFont="1" applyBorder="1" applyAlignment="1">
      <alignment horizontal="right"/>
    </xf>
    <xf numFmtId="280" fontId="224" fillId="0" borderId="84" xfId="52855" applyNumberFormat="1" applyFont="1" applyBorder="1" applyAlignment="1">
      <alignment horizontal="right"/>
    </xf>
    <xf numFmtId="280" fontId="224" fillId="0" borderId="94" xfId="52855" applyNumberFormat="1" applyFont="1" applyBorder="1" applyAlignment="1">
      <alignment horizontal="right"/>
    </xf>
    <xf numFmtId="280" fontId="224" fillId="0" borderId="83" xfId="52855" applyNumberFormat="1" applyFont="1" applyBorder="1" applyAlignment="1">
      <alignment horizontal="right"/>
    </xf>
    <xf numFmtId="280" fontId="224" fillId="0" borderId="88" xfId="52855" applyNumberFormat="1" applyFont="1" applyBorder="1" applyAlignment="1">
      <alignment horizontal="right"/>
    </xf>
    <xf numFmtId="280" fontId="224" fillId="0" borderId="0" xfId="52855" applyNumberFormat="1" applyFont="1" applyBorder="1" applyAlignment="1">
      <alignment horizontal="right"/>
    </xf>
    <xf numFmtId="0" fontId="221" fillId="0" borderId="0" xfId="0" applyFont="1"/>
    <xf numFmtId="0" fontId="224" fillId="0" borderId="0" xfId="0" applyFont="1" applyAlignment="1">
      <alignment horizontal="right"/>
    </xf>
    <xf numFmtId="41" fontId="223" fillId="115" borderId="101" xfId="52853" applyNumberFormat="1" applyFont="1" applyFill="1" applyBorder="1" applyAlignment="1">
      <alignment horizontal="right"/>
    </xf>
    <xf numFmtId="43" fontId="223" fillId="115" borderId="83" xfId="52853" applyFont="1" applyFill="1" applyBorder="1" applyAlignment="1">
      <alignment horizontal="right"/>
    </xf>
    <xf numFmtId="43" fontId="224" fillId="0" borderId="0" xfId="52853" applyFont="1" applyFill="1" applyBorder="1" applyAlignment="1">
      <alignment horizontal="right"/>
    </xf>
    <xf numFmtId="0" fontId="4" fillId="114" borderId="0" xfId="0" applyFont="1" applyFill="1"/>
    <xf numFmtId="0" fontId="4" fillId="0" borderId="0" xfId="0" applyFont="1"/>
    <xf numFmtId="280" fontId="12" fillId="0" borderId="0" xfId="0" applyNumberFormat="1" applyFont="1" applyAlignment="1">
      <alignment horizontal="right"/>
    </xf>
    <xf numFmtId="280" fontId="4" fillId="114" borderId="0" xfId="0" applyNumberFormat="1" applyFont="1" applyFill="1"/>
    <xf numFmtId="41" fontId="11" fillId="0" borderId="89" xfId="52855" applyNumberFormat="1" applyFont="1" applyBorder="1" applyAlignment="1">
      <alignment horizontal="right"/>
    </xf>
    <xf numFmtId="41" fontId="11" fillId="0" borderId="83" xfId="52855" applyNumberFormat="1" applyFont="1" applyBorder="1" applyAlignment="1">
      <alignment horizontal="right"/>
    </xf>
    <xf numFmtId="41" fontId="12" fillId="116" borderId="4" xfId="52855" applyNumberFormat="1" applyFont="1" applyFill="1" applyBorder="1" applyAlignment="1">
      <alignment horizontal="right"/>
    </xf>
    <xf numFmtId="41" fontId="11" fillId="0" borderId="4" xfId="52855" applyNumberFormat="1" applyFont="1" applyBorder="1" applyAlignment="1">
      <alignment horizontal="right"/>
    </xf>
    <xf numFmtId="279" fontId="12" fillId="116" borderId="0" xfId="52855" applyNumberFormat="1" applyFont="1" applyFill="1" applyAlignment="1">
      <alignment horizontal="right"/>
    </xf>
    <xf numFmtId="279" fontId="11" fillId="0" borderId="0" xfId="52855" applyNumberFormat="1" applyFont="1" applyAlignment="1">
      <alignment horizontal="right"/>
    </xf>
    <xf numFmtId="37" fontId="11" fillId="0" borderId="80" xfId="52855" applyNumberFormat="1" applyFont="1" applyBorder="1" applyAlignment="1">
      <alignment horizontal="right"/>
    </xf>
    <xf numFmtId="39" fontId="12" fillId="116" borderId="0" xfId="52855" applyNumberFormat="1" applyFont="1" applyFill="1" applyAlignment="1">
      <alignment horizontal="right"/>
    </xf>
    <xf numFmtId="37" fontId="11" fillId="0" borderId="0" xfId="52855" applyNumberFormat="1" applyFont="1" applyAlignment="1">
      <alignment horizontal="right"/>
    </xf>
    <xf numFmtId="37" fontId="11" fillId="0" borderId="88" xfId="52855" applyNumberFormat="1" applyFont="1" applyBorder="1" applyAlignment="1">
      <alignment horizontal="right"/>
    </xf>
    <xf numFmtId="39" fontId="12" fillId="116" borderId="4" xfId="52855" applyNumberFormat="1" applyFont="1" applyFill="1" applyBorder="1" applyAlignment="1">
      <alignment horizontal="right"/>
    </xf>
    <xf numFmtId="37" fontId="11" fillId="0" borderId="4" xfId="52854" applyNumberFormat="1" applyFont="1" applyFill="1" applyBorder="1" applyAlignment="1">
      <alignment horizontal="right"/>
    </xf>
    <xf numFmtId="283" fontId="12" fillId="0" borderId="0" xfId="52855" applyNumberFormat="1" applyFont="1" applyAlignment="1">
      <alignment horizontal="right" wrapText="1"/>
    </xf>
    <xf numFmtId="280" fontId="231" fillId="0" borderId="89" xfId="52855" applyNumberFormat="1" applyFont="1" applyBorder="1" applyAlignment="1">
      <alignment horizontal="right"/>
    </xf>
    <xf numFmtId="280" fontId="231" fillId="0" borderId="91" xfId="52855" applyNumberFormat="1" applyFont="1" applyBorder="1" applyAlignment="1">
      <alignment horizontal="right"/>
    </xf>
    <xf numFmtId="280" fontId="231" fillId="0" borderId="81" xfId="52855" applyNumberFormat="1" applyFont="1" applyBorder="1" applyAlignment="1">
      <alignment horizontal="right"/>
    </xf>
    <xf numFmtId="280" fontId="231" fillId="0" borderId="87" xfId="52855" applyNumberFormat="1" applyFont="1" applyBorder="1" applyAlignment="1">
      <alignment horizontal="right"/>
    </xf>
    <xf numFmtId="280" fontId="231" fillId="0" borderId="0" xfId="52855" applyNumberFormat="1" applyFont="1" applyAlignment="1">
      <alignment horizontal="right"/>
    </xf>
    <xf numFmtId="280" fontId="224" fillId="0" borderId="80" xfId="52855" quotePrefix="1" applyNumberFormat="1" applyFont="1" applyBorder="1" applyAlignment="1">
      <alignment horizontal="right"/>
    </xf>
    <xf numFmtId="280" fontId="224" fillId="0" borderId="4" xfId="52855" applyNumberFormat="1" applyFont="1" applyBorder="1" applyAlignment="1">
      <alignment horizontal="right"/>
    </xf>
    <xf numFmtId="0" fontId="0" fillId="0" borderId="4" xfId="0" applyBorder="1"/>
    <xf numFmtId="41" fontId="224" fillId="0" borderId="83" xfId="52855" applyNumberFormat="1" applyFont="1" applyBorder="1" applyAlignment="1">
      <alignment horizontal="right"/>
    </xf>
    <xf numFmtId="41" fontId="224" fillId="0" borderId="80" xfId="52855" applyNumberFormat="1" applyFont="1" applyBorder="1" applyAlignment="1">
      <alignment horizontal="right"/>
    </xf>
    <xf numFmtId="41" fontId="223" fillId="115" borderId="88" xfId="52855" applyNumberFormat="1" applyFont="1" applyFill="1" applyBorder="1" applyAlignment="1">
      <alignment horizontal="right"/>
    </xf>
    <xf numFmtId="41" fontId="224" fillId="0" borderId="88" xfId="52855" applyNumberFormat="1" applyFont="1" applyBorder="1" applyAlignment="1">
      <alignment horizontal="right"/>
    </xf>
    <xf numFmtId="41" fontId="244" fillId="0" borderId="0" xfId="0" applyNumberFormat="1" applyFont="1"/>
    <xf numFmtId="279" fontId="12" fillId="116" borderId="0" xfId="52855" applyNumberFormat="1" applyFont="1" applyFill="1" applyAlignment="1">
      <alignment horizontal="right" wrapText="1"/>
    </xf>
    <xf numFmtId="41" fontId="12" fillId="116" borderId="0" xfId="52855" applyNumberFormat="1" applyFont="1" applyFill="1" applyAlignment="1">
      <alignment horizontal="right"/>
    </xf>
    <xf numFmtId="197" fontId="125" fillId="0" borderId="0" xfId="0" applyNumberFormat="1" applyFont="1"/>
    <xf numFmtId="37" fontId="125" fillId="0" borderId="0" xfId="0" applyNumberFormat="1" applyFont="1"/>
    <xf numFmtId="41" fontId="11" fillId="0" borderId="0" xfId="52855" applyNumberFormat="1" applyFont="1" applyAlignment="1">
      <alignment horizontal="right"/>
    </xf>
    <xf numFmtId="284" fontId="12" fillId="116" borderId="0" xfId="52855" applyNumberFormat="1" applyFont="1" applyFill="1" applyAlignment="1">
      <alignment horizontal="right"/>
    </xf>
    <xf numFmtId="284" fontId="11" fillId="0" borderId="101" xfId="52855" applyNumberFormat="1" applyFont="1" applyBorder="1" applyAlignment="1">
      <alignment horizontal="right"/>
    </xf>
    <xf numFmtId="284" fontId="11" fillId="0" borderId="80" xfId="52855" applyNumberFormat="1" applyFont="1" applyBorder="1" applyAlignment="1">
      <alignment horizontal="right"/>
    </xf>
    <xf numFmtId="284" fontId="11" fillId="0" borderId="4" xfId="52855" applyNumberFormat="1" applyFont="1" applyBorder="1" applyAlignment="1">
      <alignment horizontal="right"/>
    </xf>
    <xf numFmtId="41" fontId="223" fillId="116" borderId="101" xfId="52853" applyNumberFormat="1" applyFont="1" applyFill="1" applyBorder="1" applyAlignment="1">
      <alignment horizontal="right"/>
    </xf>
    <xf numFmtId="280" fontId="243" fillId="115" borderId="91" xfId="52855" applyNumberFormat="1" applyFont="1" applyFill="1" applyBorder="1" applyAlignment="1">
      <alignment horizontal="right"/>
    </xf>
    <xf numFmtId="280" fontId="243" fillId="115" borderId="96" xfId="52855" applyNumberFormat="1" applyFont="1" applyFill="1" applyBorder="1" applyAlignment="1">
      <alignment horizontal="right"/>
    </xf>
    <xf numFmtId="280" fontId="243" fillId="115" borderId="87" xfId="52855" applyNumberFormat="1" applyFont="1" applyFill="1" applyBorder="1" applyAlignment="1">
      <alignment horizontal="right"/>
    </xf>
    <xf numFmtId="280" fontId="223" fillId="115" borderId="83" xfId="52855" applyNumberFormat="1" applyFont="1" applyFill="1" applyBorder="1" applyAlignment="1">
      <alignment horizontal="right"/>
    </xf>
    <xf numFmtId="280" fontId="223" fillId="115" borderId="80" xfId="52855" quotePrefix="1" applyNumberFormat="1" applyFont="1" applyFill="1" applyBorder="1" applyAlignment="1">
      <alignment horizontal="right"/>
    </xf>
    <xf numFmtId="280" fontId="223" fillId="115" borderId="80" xfId="52855" applyNumberFormat="1" applyFont="1" applyFill="1" applyBorder="1" applyAlignment="1">
      <alignment horizontal="right"/>
    </xf>
    <xf numFmtId="280" fontId="223" fillId="115" borderId="4" xfId="52855" applyNumberFormat="1" applyFont="1" applyFill="1" applyBorder="1" applyAlignment="1">
      <alignment horizontal="right"/>
    </xf>
    <xf numFmtId="41" fontId="231" fillId="0" borderId="90" xfId="52853" applyNumberFormat="1" applyFont="1" applyFill="1" applyBorder="1" applyAlignment="1">
      <alignment horizontal="right"/>
    </xf>
    <xf numFmtId="41" fontId="231" fillId="0" borderId="17" xfId="52853" applyNumberFormat="1" applyFont="1" applyFill="1" applyBorder="1" applyAlignment="1">
      <alignment horizontal="right"/>
    </xf>
    <xf numFmtId="41" fontId="231" fillId="0" borderId="86" xfId="52853" applyNumberFormat="1" applyFont="1" applyFill="1" applyBorder="1" applyAlignment="1">
      <alignment horizontal="right"/>
    </xf>
    <xf numFmtId="280" fontId="231" fillId="0" borderId="90" xfId="52853" applyNumberFormat="1" applyFont="1" applyFill="1" applyBorder="1" applyAlignment="1">
      <alignment horizontal="right"/>
    </xf>
    <xf numFmtId="280" fontId="231" fillId="0" borderId="17" xfId="52853" applyNumberFormat="1" applyFont="1" applyFill="1" applyBorder="1" applyAlignment="1">
      <alignment horizontal="right"/>
    </xf>
    <xf numFmtId="280" fontId="231" fillId="0" borderId="86" xfId="52853" applyNumberFormat="1" applyFont="1" applyFill="1" applyBorder="1" applyAlignment="1">
      <alignment horizontal="right"/>
    </xf>
    <xf numFmtId="280" fontId="224" fillId="0" borderId="80" xfId="52853" quotePrefix="1" applyNumberFormat="1" applyFont="1" applyFill="1" applyBorder="1" applyAlignment="1">
      <alignment horizontal="right"/>
    </xf>
    <xf numFmtId="41" fontId="224" fillId="0" borderId="94" xfId="52853" applyNumberFormat="1" applyFont="1" applyFill="1" applyBorder="1" applyAlignment="1">
      <alignment horizontal="right"/>
    </xf>
    <xf numFmtId="41" fontId="224" fillId="0" borderId="93" xfId="52853" applyNumberFormat="1" applyFont="1" applyFill="1" applyBorder="1" applyAlignment="1">
      <alignment horizontal="right"/>
    </xf>
    <xf numFmtId="37" fontId="223" fillId="115" borderId="107" xfId="52853" applyNumberFormat="1" applyFont="1" applyFill="1" applyBorder="1" applyAlignment="1">
      <alignment horizontal="right"/>
    </xf>
    <xf numFmtId="41" fontId="224" fillId="0" borderId="108" xfId="52853" applyNumberFormat="1" applyFont="1" applyFill="1" applyBorder="1" applyAlignment="1">
      <alignment horizontal="right"/>
    </xf>
    <xf numFmtId="41" fontId="224" fillId="0" borderId="107" xfId="52853" applyNumberFormat="1" applyFont="1" applyFill="1" applyBorder="1" applyAlignment="1">
      <alignment horizontal="right"/>
    </xf>
    <xf numFmtId="41" fontId="11" fillId="114" borderId="83" xfId="52855" applyNumberFormat="1" applyFont="1" applyFill="1" applyBorder="1" applyAlignment="1"/>
    <xf numFmtId="41" fontId="8" fillId="0" borderId="0" xfId="0" applyNumberFormat="1" applyFont="1"/>
    <xf numFmtId="280" fontId="11" fillId="114" borderId="89" xfId="52853" applyNumberFormat="1" applyFont="1" applyFill="1" applyBorder="1" applyAlignment="1"/>
    <xf numFmtId="0" fontId="3" fillId="114" borderId="0" xfId="0" applyFont="1" applyFill="1"/>
    <xf numFmtId="0" fontId="3" fillId="0" borderId="0" xfId="0" applyFont="1"/>
    <xf numFmtId="281" fontId="223" fillId="115" borderId="99" xfId="52853" applyNumberFormat="1" applyFont="1" applyFill="1" applyBorder="1" applyAlignment="1">
      <alignment horizontal="right"/>
    </xf>
    <xf numFmtId="0" fontId="224" fillId="114" borderId="0" xfId="52853" applyNumberFormat="1" applyFont="1" applyFill="1" applyBorder="1" applyAlignment="1">
      <alignment horizontal="right" wrapText="1"/>
    </xf>
    <xf numFmtId="43" fontId="224" fillId="0" borderId="83" xfId="52853" applyFont="1" applyFill="1" applyBorder="1" applyAlignment="1">
      <alignment horizontal="right"/>
    </xf>
    <xf numFmtId="280" fontId="223" fillId="115" borderId="4" xfId="52853" applyNumberFormat="1" applyFont="1" applyFill="1" applyBorder="1" applyAlignment="1">
      <alignment horizontal="right" wrapText="1"/>
    </xf>
    <xf numFmtId="280" fontId="231" fillId="0" borderId="90" xfId="52855" applyNumberFormat="1" applyFont="1" applyBorder="1" applyAlignment="1">
      <alignment horizontal="right"/>
    </xf>
    <xf numFmtId="280" fontId="231" fillId="0" borderId="86" xfId="52855" applyNumberFormat="1" applyFont="1" applyBorder="1" applyAlignment="1">
      <alignment horizontal="right"/>
    </xf>
    <xf numFmtId="280" fontId="243" fillId="115" borderId="81" xfId="52855" applyNumberFormat="1" applyFont="1" applyFill="1" applyBorder="1" applyAlignment="1">
      <alignment horizontal="right"/>
    </xf>
    <xf numFmtId="279" fontId="231" fillId="0" borderId="88" xfId="52855" applyNumberFormat="1" applyFont="1" applyBorder="1" applyAlignment="1">
      <alignment horizontal="right" wrapText="1"/>
    </xf>
    <xf numFmtId="37" fontId="11" fillId="0" borderId="81" xfId="52853" applyNumberFormat="1" applyFont="1" applyFill="1" applyBorder="1" applyAlignment="1">
      <alignment horizontal="right"/>
    </xf>
    <xf numFmtId="280" fontId="125" fillId="0" borderId="0" xfId="0" applyNumberFormat="1" applyFont="1" applyBorder="1"/>
    <xf numFmtId="280" fontId="224" fillId="114" borderId="80" xfId="52853" applyNumberFormat="1" applyFont="1" applyFill="1" applyBorder="1" applyAlignment="1">
      <alignment horizontal="right"/>
    </xf>
    <xf numFmtId="43" fontId="224" fillId="0" borderId="4" xfId="52853" applyFont="1" applyFill="1" applyBorder="1" applyAlignment="1">
      <alignment horizontal="right"/>
    </xf>
    <xf numFmtId="281" fontId="223" fillId="115" borderId="103" xfId="52853" applyNumberFormat="1" applyFont="1" applyFill="1" applyBorder="1" applyAlignment="1">
      <alignment horizontal="right"/>
    </xf>
    <xf numFmtId="280" fontId="11" fillId="114" borderId="101" xfId="52853" applyNumberFormat="1" applyFont="1" applyFill="1" applyBorder="1" applyAlignment="1"/>
    <xf numFmtId="280" fontId="11" fillId="114" borderId="4" xfId="52853" applyNumberFormat="1" applyFont="1" applyFill="1" applyBorder="1" applyAlignment="1">
      <alignment horizontal="right"/>
    </xf>
    <xf numFmtId="10" fontId="125" fillId="0" borderId="0" xfId="52854" applyNumberFormat="1" applyFont="1"/>
    <xf numFmtId="10" fontId="125" fillId="0" borderId="0" xfId="0" applyNumberFormat="1" applyFont="1"/>
    <xf numFmtId="2" fontId="125" fillId="0" borderId="0" xfId="52854" applyNumberFormat="1" applyFont="1"/>
    <xf numFmtId="41" fontId="2" fillId="114" borderId="0" xfId="0" applyNumberFormat="1" applyFont="1" applyFill="1"/>
    <xf numFmtId="280" fontId="2" fillId="114" borderId="0" xfId="0" applyNumberFormat="1" applyFont="1" applyFill="1"/>
    <xf numFmtId="0" fontId="2" fillId="114" borderId="0" xfId="0" applyFont="1" applyFill="1"/>
    <xf numFmtId="280" fontId="11" fillId="114" borderId="83" xfId="52853" applyNumberFormat="1" applyFont="1" applyFill="1" applyBorder="1" applyAlignment="1">
      <alignment horizontal="right"/>
    </xf>
    <xf numFmtId="280" fontId="224" fillId="0" borderId="0" xfId="0" applyNumberFormat="1" applyFont="1" applyFill="1" applyAlignment="1">
      <alignment horizontal="right"/>
    </xf>
    <xf numFmtId="0" fontId="1" fillId="0" borderId="0" xfId="0" applyFont="1"/>
    <xf numFmtId="279" fontId="11" fillId="0" borderId="0" xfId="52855" applyNumberFormat="1" applyFont="1" applyFill="1" applyAlignment="1">
      <alignment horizontal="right"/>
    </xf>
    <xf numFmtId="39" fontId="11" fillId="0" borderId="0" xfId="52855" applyNumberFormat="1" applyFont="1" applyFill="1" applyAlignment="1">
      <alignment horizontal="right"/>
    </xf>
    <xf numFmtId="39" fontId="11" fillId="0" borderId="4" xfId="52855" applyNumberFormat="1" applyFont="1" applyFill="1" applyBorder="1" applyAlignment="1">
      <alignment horizontal="right"/>
    </xf>
    <xf numFmtId="41" fontId="1" fillId="0" borderId="0" xfId="0" applyNumberFormat="1" applyFont="1"/>
    <xf numFmtId="280" fontId="224" fillId="0" borderId="80" xfId="52853" applyNumberFormat="1" applyFont="1" applyFill="1" applyBorder="1" applyAlignment="1">
      <alignment horizontal="right" wrapText="1"/>
    </xf>
    <xf numFmtId="280" fontId="223" fillId="115" borderId="100" xfId="52853" applyNumberFormat="1" applyFont="1" applyFill="1" applyBorder="1" applyAlignment="1">
      <alignment horizontal="right"/>
    </xf>
    <xf numFmtId="280" fontId="224" fillId="0" borderId="101" xfId="52855" applyNumberFormat="1" applyFont="1" applyBorder="1" applyAlignment="1">
      <alignment horizontal="right"/>
    </xf>
    <xf numFmtId="280" fontId="223" fillId="115" borderId="102" xfId="52853" applyNumberFormat="1" applyFont="1" applyFill="1" applyBorder="1" applyAlignment="1">
      <alignment horizontal="right"/>
    </xf>
    <xf numFmtId="280" fontId="223" fillId="115" borderId="109" xfId="52853" applyNumberFormat="1" applyFont="1" applyFill="1" applyBorder="1" applyAlignment="1">
      <alignment horizontal="right"/>
    </xf>
    <xf numFmtId="280" fontId="224" fillId="0" borderId="35" xfId="52855" applyNumberFormat="1" applyFont="1" applyBorder="1" applyAlignment="1">
      <alignment horizontal="right"/>
    </xf>
    <xf numFmtId="280" fontId="224" fillId="0" borderId="95" xfId="52855" applyNumberFormat="1" applyFont="1" applyBorder="1" applyAlignment="1">
      <alignment horizontal="right"/>
    </xf>
    <xf numFmtId="280" fontId="224" fillId="0" borderId="86" xfId="52853" applyNumberFormat="1" applyFont="1" applyFill="1" applyBorder="1" applyAlignment="1">
      <alignment horizontal="right"/>
    </xf>
    <xf numFmtId="280" fontId="224" fillId="0" borderId="91" xfId="52855" applyNumberFormat="1" applyFont="1" applyBorder="1" applyAlignment="1">
      <alignment horizontal="right"/>
    </xf>
    <xf numFmtId="280" fontId="224" fillId="0" borderId="85" xfId="52855" applyNumberFormat="1" applyFont="1" applyBorder="1" applyAlignment="1">
      <alignment horizontal="right"/>
    </xf>
    <xf numFmtId="280" fontId="224" fillId="0" borderId="100" xfId="52855" applyNumberFormat="1" applyFont="1" applyBorder="1" applyAlignment="1">
      <alignment horizontal="right"/>
    </xf>
    <xf numFmtId="280" fontId="224" fillId="0" borderId="87" xfId="52855" applyNumberFormat="1" applyFont="1" applyBorder="1" applyAlignment="1">
      <alignment horizontal="right"/>
    </xf>
    <xf numFmtId="280" fontId="224" fillId="0" borderId="102" xfId="52855" applyNumberFormat="1" applyFont="1" applyBorder="1" applyAlignment="1">
      <alignment horizontal="right"/>
    </xf>
    <xf numFmtId="280" fontId="224" fillId="0" borderId="93" xfId="52855" applyNumberFormat="1" applyFont="1" applyBorder="1" applyAlignment="1">
      <alignment horizontal="right"/>
    </xf>
    <xf numFmtId="280" fontId="224" fillId="0" borderId="87" xfId="52853" applyNumberFormat="1" applyFont="1" applyFill="1" applyBorder="1" applyAlignment="1">
      <alignment horizontal="right"/>
    </xf>
    <xf numFmtId="280" fontId="223" fillId="115" borderId="101" xfId="52853" applyNumberFormat="1" applyFont="1" applyFill="1" applyBorder="1" applyAlignment="1">
      <alignment horizontal="right"/>
    </xf>
    <xf numFmtId="41" fontId="224" fillId="0" borderId="110" xfId="52853" applyNumberFormat="1" applyFont="1" applyFill="1" applyBorder="1" applyAlignment="1">
      <alignment horizontal="right"/>
    </xf>
    <xf numFmtId="37" fontId="223" fillId="115" borderId="87" xfId="52853" applyNumberFormat="1" applyFont="1" applyFill="1" applyBorder="1" applyAlignment="1">
      <alignment horizontal="right"/>
    </xf>
    <xf numFmtId="41" fontId="223" fillId="115" borderId="96" xfId="52853" applyNumberFormat="1" applyFont="1" applyFill="1" applyBorder="1" applyAlignment="1">
      <alignment horizontal="right"/>
    </xf>
    <xf numFmtId="37" fontId="223" fillId="115" borderId="100" xfId="52853" applyNumberFormat="1" applyFont="1" applyFill="1" applyBorder="1" applyAlignment="1">
      <alignment horizontal="right"/>
    </xf>
    <xf numFmtId="37" fontId="223" fillId="115" borderId="93" xfId="52853" applyNumberFormat="1" applyFont="1" applyFill="1" applyBorder="1" applyAlignment="1">
      <alignment horizontal="right"/>
    </xf>
    <xf numFmtId="41" fontId="223" fillId="115" borderId="107" xfId="52853" applyNumberFormat="1" applyFont="1" applyFill="1" applyBorder="1" applyAlignment="1">
      <alignment horizontal="right"/>
    </xf>
    <xf numFmtId="37" fontId="223" fillId="115" borderId="91" xfId="52853" applyNumberFormat="1" applyFont="1" applyFill="1" applyBorder="1" applyAlignment="1">
      <alignment horizontal="right"/>
    </xf>
    <xf numFmtId="41" fontId="223" fillId="116" borderId="111" xfId="52853" applyNumberFormat="1" applyFont="1" applyFill="1" applyBorder="1" applyAlignment="1">
      <alignment horizontal="right"/>
    </xf>
    <xf numFmtId="43" fontId="125" fillId="0" borderId="0" xfId="52853" applyFont="1"/>
    <xf numFmtId="43" fontId="224" fillId="114" borderId="0" xfId="52853" applyFont="1" applyFill="1" applyAlignment="1">
      <alignment horizontal="right"/>
    </xf>
    <xf numFmtId="43" fontId="225" fillId="0" borderId="0" xfId="52853" applyFont="1"/>
    <xf numFmtId="0" fontId="223" fillId="114" borderId="4" xfId="52855" applyFont="1" applyFill="1" applyBorder="1" applyAlignment="1">
      <alignment horizontal="centerContinuous"/>
    </xf>
    <xf numFmtId="0" fontId="223" fillId="114" borderId="4" xfId="0" applyFont="1" applyFill="1" applyBorder="1" applyAlignment="1">
      <alignment horizontal="right" wrapText="1"/>
    </xf>
    <xf numFmtId="0" fontId="223" fillId="114" borderId="4" xfId="0" quotePrefix="1" applyFont="1" applyFill="1" applyBorder="1" applyAlignment="1">
      <alignment horizontal="right" wrapText="1"/>
    </xf>
    <xf numFmtId="0" fontId="223" fillId="114" borderId="101" xfId="52855" applyFont="1" applyFill="1" applyBorder="1"/>
    <xf numFmtId="0" fontId="223" fillId="114" borderId="81" xfId="52855" applyFont="1" applyFill="1" applyBorder="1"/>
    <xf numFmtId="280" fontId="223" fillId="116" borderId="81" xfId="52853" applyNumberFormat="1" applyFont="1" applyFill="1" applyBorder="1" applyAlignment="1">
      <alignment horizontal="right"/>
    </xf>
    <xf numFmtId="0" fontId="223" fillId="114" borderId="101" xfId="52855" applyFont="1" applyFill="1" applyBorder="1" applyAlignment="1">
      <alignment wrapText="1"/>
    </xf>
    <xf numFmtId="280" fontId="223" fillId="115" borderId="0" xfId="52853" applyNumberFormat="1" applyFont="1" applyFill="1" applyAlignment="1">
      <alignment horizontal="right"/>
    </xf>
    <xf numFmtId="0" fontId="223" fillId="0" borderId="80" xfId="52855" applyFont="1" applyBorder="1" applyAlignment="1">
      <alignment horizontal="left" wrapText="1"/>
    </xf>
    <xf numFmtId="0" fontId="223" fillId="114" borderId="80" xfId="52855" applyFont="1" applyFill="1" applyBorder="1" applyAlignment="1">
      <alignment horizontal="left"/>
    </xf>
    <xf numFmtId="0" fontId="223" fillId="114" borderId="0" xfId="52855" applyFont="1" applyFill="1" applyAlignment="1">
      <alignment horizontal="left" wrapText="1"/>
    </xf>
    <xf numFmtId="0" fontId="223" fillId="114" borderId="101" xfId="52855" applyFont="1" applyFill="1" applyBorder="1" applyAlignment="1">
      <alignment horizontal="left"/>
    </xf>
    <xf numFmtId="280" fontId="223" fillId="116" borderId="101" xfId="52853" applyNumberFormat="1" applyFont="1" applyFill="1" applyBorder="1" applyAlignment="1">
      <alignment horizontal="right"/>
    </xf>
    <xf numFmtId="0" fontId="223" fillId="114" borderId="80" xfId="52855" applyFont="1" applyFill="1" applyBorder="1" applyAlignment="1">
      <alignment horizontal="left" wrapText="1" indent="1"/>
    </xf>
    <xf numFmtId="0" fontId="223" fillId="114" borderId="81" xfId="52855" applyFont="1" applyFill="1" applyBorder="1" applyAlignment="1">
      <alignment horizontal="left"/>
    </xf>
    <xf numFmtId="281" fontId="223" fillId="116" borderId="112" xfId="52853" applyNumberFormat="1" applyFont="1" applyFill="1" applyBorder="1" applyAlignment="1">
      <alignment horizontal="right"/>
    </xf>
    <xf numFmtId="0" fontId="224" fillId="114" borderId="4" xfId="52855" applyFont="1" applyFill="1" applyBorder="1" applyAlignment="1">
      <alignment horizontal="centerContinuous"/>
    </xf>
    <xf numFmtId="0" fontId="223" fillId="114" borderId="0" xfId="52855" applyFont="1" applyFill="1" applyAlignment="1">
      <alignment horizontal="right"/>
    </xf>
    <xf numFmtId="0" fontId="224" fillId="114" borderId="101" xfId="0" applyFont="1" applyFill="1" applyBorder="1" applyAlignment="1">
      <alignment horizontal="right" wrapText="1"/>
    </xf>
    <xf numFmtId="0" fontId="224" fillId="114" borderId="0" xfId="0" quotePrefix="1" applyFont="1" applyFill="1" applyAlignment="1">
      <alignment horizontal="right" wrapText="1"/>
    </xf>
    <xf numFmtId="0" fontId="224" fillId="114" borderId="101" xfId="52855" applyFont="1" applyFill="1" applyBorder="1"/>
    <xf numFmtId="280" fontId="224" fillId="0" borderId="101" xfId="52853" applyNumberFormat="1" applyFont="1" applyFill="1" applyBorder="1" applyAlignment="1">
      <alignment horizontal="right"/>
    </xf>
    <xf numFmtId="0" fontId="224" fillId="114" borderId="81" xfId="52855" applyFont="1" applyFill="1" applyBorder="1"/>
    <xf numFmtId="0" fontId="224" fillId="114" borderId="101" xfId="52855" applyFont="1" applyFill="1" applyBorder="1" applyAlignment="1">
      <alignment wrapText="1"/>
    </xf>
    <xf numFmtId="0" fontId="224" fillId="114" borderId="0" xfId="52855" applyFont="1" applyFill="1" applyAlignment="1">
      <alignment horizontal="left" wrapText="1"/>
    </xf>
    <xf numFmtId="0" fontId="224" fillId="114" borderId="101" xfId="52855" applyFont="1" applyFill="1" applyBorder="1" applyAlignment="1">
      <alignment horizontal="left"/>
    </xf>
    <xf numFmtId="0" fontId="233" fillId="0" borderId="101" xfId="0" applyFont="1" applyBorder="1"/>
    <xf numFmtId="0" fontId="125" fillId="0" borderId="101" xfId="0" applyFont="1" applyBorder="1"/>
    <xf numFmtId="0" fontId="224" fillId="114" borderId="99" xfId="52855" applyFont="1" applyFill="1" applyBorder="1" applyAlignment="1">
      <alignment horizontal="left"/>
    </xf>
    <xf numFmtId="0" fontId="224" fillId="114" borderId="4" xfId="52855" applyFont="1" applyFill="1" applyBorder="1" applyAlignment="1">
      <alignment horizontal="centerContinuous" wrapText="1"/>
    </xf>
    <xf numFmtId="0" fontId="224" fillId="114" borderId="0" xfId="0" applyFont="1" applyFill="1" applyAlignment="1">
      <alignment horizontal="center" wrapText="1"/>
    </xf>
    <xf numFmtId="0" fontId="224" fillId="114" borderId="0" xfId="0" applyFont="1" applyFill="1" applyAlignment="1">
      <alignment horizontal="center" vertical="center" wrapText="1"/>
    </xf>
    <xf numFmtId="281" fontId="224" fillId="0" borderId="113" xfId="52853" applyNumberFormat="1" applyFont="1" applyFill="1" applyBorder="1" applyAlignment="1">
      <alignment horizontal="right"/>
    </xf>
    <xf numFmtId="0" fontId="223" fillId="114" borderId="101" xfId="0" applyFont="1" applyFill="1" applyBorder="1" applyAlignment="1">
      <alignment horizontal="right" wrapText="1"/>
    </xf>
    <xf numFmtId="41" fontId="225" fillId="0" borderId="0" xfId="0" applyNumberFormat="1" applyFont="1"/>
    <xf numFmtId="182" fontId="225" fillId="0" borderId="0" xfId="52854" applyNumberFormat="1" applyFont="1"/>
    <xf numFmtId="0" fontId="125" fillId="0" borderId="0" xfId="0" applyFont="1" applyBorder="1"/>
    <xf numFmtId="0" fontId="233" fillId="0" borderId="0" xfId="0" applyFont="1" applyFill="1" applyAlignment="1">
      <alignment vertical="center" wrapText="1"/>
    </xf>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000F46"/>
      <color rgb="FFF2F2F2"/>
      <color rgb="FFFF3300"/>
      <color rgb="FF008000"/>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 val="Cover"/>
      <sheetName val="Summary (USD)"/>
      <sheetName val="6.RIWAC"/>
      <sheetName val="drop_down_list"/>
      <sheetName val="UAE"/>
      <sheetName val="Mgt P&amp;L"/>
      <sheetName val="BLOOMBERG"/>
      <sheetName val="WB-16"/>
      <sheetName val="CB"/>
      <sheetName val="Input parameters"/>
      <sheetName val="MD Rates"/>
      <sheetName val="Dec03pac"/>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19"/>
  <sheetViews>
    <sheetView showGridLines="0" showRowColHeaders="0" tabSelected="1" zoomScaleNormal="100" zoomScaleSheetLayoutView="100" workbookViewId="0"/>
  </sheetViews>
  <sheetFormatPr defaultColWidth="9" defaultRowHeight="14.25"/>
  <cols>
    <col min="1" max="1" width="1.625" style="1" customWidth="1"/>
    <col min="2" max="2" width="4.125" style="42" customWidth="1"/>
    <col min="3" max="3" width="26.125" style="42" bestFit="1" customWidth="1"/>
    <col min="4" max="16384" width="9" style="42"/>
  </cols>
  <sheetData>
    <row r="1" spans="1:3" ht="15">
      <c r="A1" s="4"/>
      <c r="B1" s="64" t="s">
        <v>41</v>
      </c>
    </row>
    <row r="2" spans="1:3">
      <c r="A2" s="4"/>
    </row>
    <row r="3" spans="1:3">
      <c r="A3" s="4"/>
      <c r="B3" s="71">
        <v>1</v>
      </c>
      <c r="C3" s="43" t="s">
        <v>73</v>
      </c>
    </row>
    <row r="4" spans="1:3">
      <c r="A4" s="4"/>
      <c r="B4" s="71">
        <v>2</v>
      </c>
      <c r="C4" s="43" t="s">
        <v>61</v>
      </c>
    </row>
    <row r="5" spans="1:3">
      <c r="A5" s="4"/>
      <c r="B5" s="71">
        <v>3</v>
      </c>
      <c r="C5" s="43" t="s">
        <v>59</v>
      </c>
    </row>
    <row r="6" spans="1:3">
      <c r="A6" s="4"/>
      <c r="B6" s="71">
        <v>4</v>
      </c>
      <c r="C6" s="43" t="s">
        <v>77</v>
      </c>
    </row>
    <row r="7" spans="1:3">
      <c r="A7" s="4"/>
      <c r="B7" s="71">
        <v>5</v>
      </c>
      <c r="C7" s="43" t="s">
        <v>72</v>
      </c>
    </row>
    <row r="8" spans="1:3">
      <c r="A8" s="4"/>
      <c r="B8" s="71">
        <v>6</v>
      </c>
      <c r="C8" s="43" t="s">
        <v>60</v>
      </c>
    </row>
    <row r="9" spans="1:3">
      <c r="A9" s="4"/>
      <c r="B9" s="71">
        <v>7</v>
      </c>
      <c r="C9" s="43" t="s">
        <v>12</v>
      </c>
    </row>
    <row r="10" spans="1:3">
      <c r="A10" s="4"/>
      <c r="B10" s="71">
        <v>8</v>
      </c>
      <c r="C10" s="43" t="s">
        <v>31</v>
      </c>
    </row>
    <row r="11" spans="1:3">
      <c r="A11" s="4"/>
      <c r="B11" s="71">
        <v>9</v>
      </c>
      <c r="C11" s="43" t="s">
        <v>8</v>
      </c>
    </row>
    <row r="12" spans="1:3">
      <c r="A12" s="4"/>
      <c r="B12" s="71">
        <v>10</v>
      </c>
      <c r="C12" s="43" t="s">
        <v>36</v>
      </c>
    </row>
    <row r="13" spans="1:3">
      <c r="A13" s="4"/>
      <c r="B13" s="71">
        <v>11</v>
      </c>
      <c r="C13" s="43" t="s">
        <v>296</v>
      </c>
    </row>
    <row r="14" spans="1:3">
      <c r="A14" s="4"/>
      <c r="B14" s="71">
        <v>12</v>
      </c>
      <c r="C14" s="43" t="s">
        <v>297</v>
      </c>
    </row>
    <row r="15" spans="1:3">
      <c r="A15" s="4"/>
      <c r="B15" s="71">
        <v>13</v>
      </c>
      <c r="C15" s="43" t="s">
        <v>120</v>
      </c>
    </row>
    <row r="16" spans="1:3">
      <c r="B16" s="71">
        <v>14</v>
      </c>
      <c r="C16" s="43" t="s">
        <v>70</v>
      </c>
    </row>
    <row r="17" spans="2:3">
      <c r="B17" s="71">
        <v>15</v>
      </c>
      <c r="C17" s="43" t="s">
        <v>321</v>
      </c>
    </row>
    <row r="18" spans="2:3">
      <c r="B18" s="71"/>
      <c r="C18" s="43"/>
    </row>
    <row r="19" spans="2:3">
      <c r="B19" s="71"/>
      <c r="C19" s="43"/>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IB!B1" display="Corporate &amp; Investment Banking" xr:uid="{00000000-0004-0000-0000-00000A000000}"/>
    <hyperlink ref="C14" location="WRB!B1" display="Wealth &amp; Retail Banking" xr:uid="{00000000-0004-0000-0000-00000B000000}"/>
    <hyperlink ref="C16" location="'C&amp;O (segment)'!A1" display="Central &amp; other items" xr:uid="{00000000-0004-0000-0000-00000C000000}"/>
    <hyperlink ref="C15" location="Ventures!A1" display="Ventures" xr:uid="{03582DBF-AA6A-42AC-B60B-1B5E5EA6A531}"/>
    <hyperlink ref="C17" location="'Performance by key market'!A1" display="Performance by key market" xr:uid="{77C26C4C-81B3-4DE3-945A-AE0B6EEAE03F}"/>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130" zoomScaleNormal="130"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28.5" style="1" customWidth="1"/>
    <col min="3" max="10" width="9" style="1" customWidth="1"/>
    <col min="11" max="11" width="1.625" style="1" customWidth="1"/>
    <col min="12" max="16384" width="9" style="1"/>
  </cols>
  <sheetData>
    <row r="1" spans="1:14">
      <c r="A1" s="4"/>
      <c r="B1" s="59" t="s">
        <v>8</v>
      </c>
      <c r="C1" s="3"/>
      <c r="D1" s="3"/>
      <c r="E1" s="3"/>
      <c r="F1" s="3"/>
      <c r="G1" s="3"/>
      <c r="H1" s="3"/>
      <c r="I1" s="3"/>
      <c r="J1" s="5"/>
      <c r="L1" s="3"/>
      <c r="M1" s="3"/>
    </row>
    <row r="2" spans="1:14">
      <c r="A2" s="4"/>
      <c r="B2" s="5"/>
      <c r="C2" s="3"/>
      <c r="D2" s="3"/>
      <c r="E2" s="3"/>
      <c r="F2" s="3"/>
      <c r="G2" s="3"/>
      <c r="H2" s="3"/>
      <c r="I2" s="3"/>
      <c r="J2" s="5"/>
      <c r="L2" s="3"/>
      <c r="M2" s="3"/>
    </row>
    <row r="3" spans="1:14" ht="33.75">
      <c r="A3" s="4"/>
      <c r="B3" s="10"/>
      <c r="C3" s="73" t="s">
        <v>122</v>
      </c>
      <c r="D3" s="73" t="s">
        <v>133</v>
      </c>
      <c r="E3" s="73" t="s">
        <v>137</v>
      </c>
      <c r="F3" s="73" t="s">
        <v>140</v>
      </c>
      <c r="G3" s="73" t="s">
        <v>148</v>
      </c>
      <c r="H3" s="73" t="s">
        <v>162</v>
      </c>
      <c r="I3" s="73" t="s">
        <v>188</v>
      </c>
      <c r="J3" s="284" t="s">
        <v>199</v>
      </c>
      <c r="L3" s="133" t="s">
        <v>212</v>
      </c>
      <c r="M3" s="133" t="s">
        <v>220</v>
      </c>
      <c r="N3" s="133" t="s">
        <v>213</v>
      </c>
    </row>
    <row r="4" spans="1:14">
      <c r="A4" s="4"/>
      <c r="B4" s="41"/>
      <c r="C4" s="207" t="s">
        <v>44</v>
      </c>
      <c r="D4" s="207" t="s">
        <v>44</v>
      </c>
      <c r="E4" s="207" t="s">
        <v>44</v>
      </c>
      <c r="F4" s="207" t="s">
        <v>44</v>
      </c>
      <c r="G4" s="207" t="s">
        <v>44</v>
      </c>
      <c r="H4" s="206" t="s">
        <v>44</v>
      </c>
      <c r="I4" s="206" t="s">
        <v>44</v>
      </c>
      <c r="J4" s="228" t="s">
        <v>44</v>
      </c>
      <c r="K4" s="335"/>
      <c r="L4" s="319" t="s">
        <v>56</v>
      </c>
      <c r="M4" s="319" t="s">
        <v>56</v>
      </c>
      <c r="N4" s="319" t="s">
        <v>56</v>
      </c>
    </row>
    <row r="5" spans="1:14">
      <c r="A5" s="4"/>
      <c r="B5" s="40" t="s">
        <v>32</v>
      </c>
      <c r="C5" s="38"/>
      <c r="D5" s="38"/>
      <c r="E5" s="38"/>
      <c r="F5" s="38"/>
      <c r="G5" s="38"/>
      <c r="H5" s="38"/>
      <c r="I5" s="38"/>
      <c r="J5" s="382"/>
      <c r="L5" s="102"/>
      <c r="M5" s="102"/>
      <c r="N5" s="102"/>
    </row>
    <row r="6" spans="1:14">
      <c r="A6" s="4"/>
      <c r="B6" s="44" t="s">
        <v>33</v>
      </c>
      <c r="C6" s="230">
        <v>210637</v>
      </c>
      <c r="D6" s="230">
        <v>205179</v>
      </c>
      <c r="E6" s="230">
        <v>202523</v>
      </c>
      <c r="F6" s="230">
        <v>196855</v>
      </c>
      <c r="G6" s="230">
        <v>200632</v>
      </c>
      <c r="H6" s="230">
        <v>197151</v>
      </c>
      <c r="I6" s="230">
        <v>188294</v>
      </c>
      <c r="J6" s="231">
        <v>191423</v>
      </c>
      <c r="K6" s="295"/>
      <c r="L6" s="213">
        <v>1.6617629876682212</v>
      </c>
      <c r="M6" s="213">
        <v>-2.9052603817940654</v>
      </c>
      <c r="N6" s="213">
        <v>-2.7593914302405325</v>
      </c>
    </row>
    <row r="7" spans="1:14">
      <c r="A7" s="4"/>
      <c r="B7" s="44" t="s">
        <v>53</v>
      </c>
      <c r="C7" s="230">
        <v>27177</v>
      </c>
      <c r="D7" s="230">
        <v>27177</v>
      </c>
      <c r="E7" s="230">
        <v>27177</v>
      </c>
      <c r="F7" s="230">
        <v>27177</v>
      </c>
      <c r="G7" s="230">
        <v>27861</v>
      </c>
      <c r="H7" s="230">
        <v>27861</v>
      </c>
      <c r="I7" s="230">
        <v>27861</v>
      </c>
      <c r="J7" s="231">
        <v>27861</v>
      </c>
      <c r="K7" s="295"/>
      <c r="L7" s="213">
        <v>0</v>
      </c>
      <c r="M7" s="213">
        <v>0</v>
      </c>
      <c r="N7" s="213">
        <v>2.5168340876476436</v>
      </c>
    </row>
    <row r="8" spans="1:14">
      <c r="A8" s="4"/>
      <c r="B8" s="37" t="s">
        <v>34</v>
      </c>
      <c r="C8" s="232">
        <v>23019</v>
      </c>
      <c r="D8" s="232">
        <v>22726</v>
      </c>
      <c r="E8" s="232">
        <v>22593</v>
      </c>
      <c r="F8" s="232">
        <v>20679</v>
      </c>
      <c r="G8" s="232">
        <v>22400</v>
      </c>
      <c r="H8" s="232">
        <v>24105</v>
      </c>
      <c r="I8" s="232">
        <v>25351</v>
      </c>
      <c r="J8" s="383">
        <v>24867</v>
      </c>
      <c r="K8" s="295"/>
      <c r="L8" s="216">
        <v>-1.9091949035541005</v>
      </c>
      <c r="M8" s="216">
        <v>3.1611698817672682</v>
      </c>
      <c r="N8" s="216">
        <v>20.252430001450747</v>
      </c>
    </row>
    <row r="9" spans="1:14">
      <c r="A9" s="4"/>
      <c r="B9" s="29" t="s">
        <v>35</v>
      </c>
      <c r="C9" s="233">
        <v>260833</v>
      </c>
      <c r="D9" s="233">
        <v>255082</v>
      </c>
      <c r="E9" s="233">
        <v>252293</v>
      </c>
      <c r="F9" s="233">
        <v>244711</v>
      </c>
      <c r="G9" s="233">
        <v>250893</v>
      </c>
      <c r="H9" s="233">
        <v>249117</v>
      </c>
      <c r="I9" s="233">
        <v>241506</v>
      </c>
      <c r="J9" s="234">
        <v>244151</v>
      </c>
      <c r="K9" s="295"/>
      <c r="L9" s="219">
        <v>1.0952108850297715</v>
      </c>
      <c r="M9" s="219">
        <v>-1.9933394936151709</v>
      </c>
      <c r="N9" s="219">
        <v>-0.22884136798100616</v>
      </c>
    </row>
    <row r="10" spans="1:14" customFormat="1" ht="12.75" customHeight="1">
      <c r="B10" s="70" t="s">
        <v>68</v>
      </c>
    </row>
  </sheetData>
  <conditionalFormatting sqref="B1:B2">
    <cfRule type="colorScale" priority="54">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130" zoomScaleNormal="130"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28.5" style="1" customWidth="1"/>
    <col min="3" max="10" width="9" style="1" customWidth="1"/>
    <col min="11" max="11" width="1.625" style="1" customWidth="1"/>
    <col min="12" max="12" width="9" style="1"/>
    <col min="13" max="13" width="9.125" style="1" bestFit="1" customWidth="1"/>
    <col min="14" max="16384" width="9" style="1"/>
  </cols>
  <sheetData>
    <row r="1" spans="1:14" ht="14.25">
      <c r="A1" s="4"/>
      <c r="B1" s="59" t="s">
        <v>36</v>
      </c>
      <c r="C1"/>
      <c r="D1"/>
      <c r="E1"/>
      <c r="F1"/>
      <c r="G1"/>
      <c r="H1"/>
      <c r="I1"/>
      <c r="J1"/>
      <c r="L1" s="3"/>
      <c r="M1" s="3"/>
    </row>
    <row r="2" spans="1:14" ht="14.25">
      <c r="A2" s="4"/>
      <c r="B2" s="5"/>
      <c r="C2"/>
      <c r="D2"/>
      <c r="E2"/>
      <c r="F2"/>
      <c r="G2"/>
      <c r="H2"/>
      <c r="I2"/>
      <c r="J2"/>
      <c r="L2" s="3"/>
      <c r="M2" s="3"/>
    </row>
    <row r="3" spans="1:14" ht="33.75">
      <c r="A3" s="4"/>
      <c r="B3" s="10"/>
      <c r="C3" s="73" t="s">
        <v>122</v>
      </c>
      <c r="D3" s="73" t="s">
        <v>133</v>
      </c>
      <c r="E3" s="73" t="s">
        <v>137</v>
      </c>
      <c r="F3" s="73" t="s">
        <v>140</v>
      </c>
      <c r="G3" s="73" t="s">
        <v>148</v>
      </c>
      <c r="H3" s="73" t="s">
        <v>162</v>
      </c>
      <c r="I3" s="73" t="s">
        <v>188</v>
      </c>
      <c r="J3" s="284" t="s">
        <v>199</v>
      </c>
      <c r="L3" s="133" t="s">
        <v>212</v>
      </c>
      <c r="M3" s="133" t="s">
        <v>220</v>
      </c>
      <c r="N3" s="133" t="s">
        <v>213</v>
      </c>
    </row>
    <row r="4" spans="1:14">
      <c r="A4" s="4"/>
      <c r="B4" s="41"/>
      <c r="C4" s="207" t="s">
        <v>44</v>
      </c>
      <c r="D4" s="207" t="s">
        <v>44</v>
      </c>
      <c r="E4" s="207" t="s">
        <v>44</v>
      </c>
      <c r="F4" s="207" t="s">
        <v>44</v>
      </c>
      <c r="G4" s="207" t="s">
        <v>44</v>
      </c>
      <c r="H4" s="206" t="s">
        <v>44</v>
      </c>
      <c r="I4" s="206" t="s">
        <v>44</v>
      </c>
      <c r="J4" s="228" t="s">
        <v>44</v>
      </c>
      <c r="K4" s="335"/>
      <c r="L4" s="319" t="s">
        <v>56</v>
      </c>
      <c r="M4" s="319" t="s">
        <v>56</v>
      </c>
      <c r="N4" s="319" t="s">
        <v>56</v>
      </c>
    </row>
    <row r="5" spans="1:14">
      <c r="A5" s="4"/>
      <c r="B5" s="45" t="s">
        <v>37</v>
      </c>
      <c r="C5" s="211">
        <v>36296</v>
      </c>
      <c r="D5" s="211">
        <v>35373</v>
      </c>
      <c r="E5" s="211">
        <v>34504</v>
      </c>
      <c r="F5" s="211">
        <v>34157</v>
      </c>
      <c r="G5" s="211">
        <v>34402.411179157483</v>
      </c>
      <c r="H5" s="211">
        <v>34896</v>
      </c>
      <c r="I5" s="211">
        <v>33569</v>
      </c>
      <c r="J5" s="212">
        <v>34314</v>
      </c>
      <c r="K5" s="295"/>
      <c r="L5" s="356">
        <v>2.219309481962525</v>
      </c>
      <c r="M5" s="356">
        <v>-1.6678129298486932</v>
      </c>
      <c r="N5" s="356">
        <v>0.45964224024358113</v>
      </c>
    </row>
    <row r="6" spans="1:14">
      <c r="A6" s="4"/>
      <c r="B6" s="39" t="s">
        <v>57</v>
      </c>
      <c r="C6" s="220">
        <v>5235</v>
      </c>
      <c r="D6" s="220">
        <v>5244</v>
      </c>
      <c r="E6" s="220">
        <v>6485</v>
      </c>
      <c r="F6" s="220">
        <v>6484</v>
      </c>
      <c r="G6" s="220">
        <v>5492</v>
      </c>
      <c r="H6" s="306">
        <v>5492</v>
      </c>
      <c r="I6" s="306">
        <v>5492</v>
      </c>
      <c r="J6" s="358">
        <v>5492</v>
      </c>
      <c r="K6" s="295"/>
      <c r="L6" s="359">
        <v>0</v>
      </c>
      <c r="M6" s="359">
        <v>0</v>
      </c>
      <c r="N6" s="359">
        <v>-15.299198025909932</v>
      </c>
    </row>
    <row r="7" spans="1:14">
      <c r="A7" s="4"/>
      <c r="B7" s="45" t="s">
        <v>38</v>
      </c>
      <c r="C7" s="211">
        <v>41531</v>
      </c>
      <c r="D7" s="211">
        <v>40617</v>
      </c>
      <c r="E7" s="211">
        <v>40989</v>
      </c>
      <c r="F7" s="211">
        <v>40641</v>
      </c>
      <c r="G7" s="211">
        <v>39894.411179157483</v>
      </c>
      <c r="H7" s="211">
        <v>40388</v>
      </c>
      <c r="I7" s="211">
        <v>39061</v>
      </c>
      <c r="J7" s="212">
        <v>39806</v>
      </c>
      <c r="K7" s="295"/>
      <c r="L7" s="356">
        <v>1.907273239292389</v>
      </c>
      <c r="M7" s="356">
        <v>-1.44102208576805</v>
      </c>
      <c r="N7" s="356">
        <v>-2.0545754287542137</v>
      </c>
    </row>
    <row r="8" spans="1:14">
      <c r="A8" s="4"/>
      <c r="B8" s="37" t="s">
        <v>39</v>
      </c>
      <c r="C8" s="232">
        <v>13505</v>
      </c>
      <c r="D8" s="232">
        <v>13020</v>
      </c>
      <c r="E8" s="232">
        <v>12502</v>
      </c>
      <c r="F8" s="232">
        <v>12510</v>
      </c>
      <c r="G8" s="232">
        <v>12424</v>
      </c>
      <c r="H8" s="232">
        <v>12281</v>
      </c>
      <c r="I8" s="232">
        <v>12051</v>
      </c>
      <c r="J8" s="383">
        <v>11935</v>
      </c>
      <c r="K8" s="295"/>
      <c r="L8" s="386">
        <v>-0.9625757198572733</v>
      </c>
      <c r="M8" s="386">
        <v>-2.8173601498249328</v>
      </c>
      <c r="N8" s="386">
        <v>-4.5963229416466831</v>
      </c>
    </row>
    <row r="9" spans="1:14">
      <c r="A9" s="4"/>
      <c r="B9" s="29" t="s">
        <v>40</v>
      </c>
      <c r="C9" s="233">
        <v>55036</v>
      </c>
      <c r="D9" s="233">
        <v>53637</v>
      </c>
      <c r="E9" s="233">
        <v>53491</v>
      </c>
      <c r="F9" s="233">
        <v>53151</v>
      </c>
      <c r="G9" s="233">
        <v>52318.411179157483</v>
      </c>
      <c r="H9" s="233">
        <v>52669</v>
      </c>
      <c r="I9" s="233">
        <v>51112</v>
      </c>
      <c r="J9" s="234">
        <v>51741</v>
      </c>
      <c r="K9" s="295"/>
      <c r="L9" s="219">
        <v>1.2306307716387541</v>
      </c>
      <c r="M9" s="219">
        <v>-1.7619472555013387</v>
      </c>
      <c r="N9" s="219">
        <v>-2.6528193260710053</v>
      </c>
    </row>
    <row r="10" spans="1:14" ht="12.75" customHeight="1">
      <c r="A10" s="4"/>
      <c r="B10" s="40" t="s">
        <v>278</v>
      </c>
      <c r="C10" s="237">
        <v>13.9</v>
      </c>
      <c r="D10" s="237">
        <v>13.9</v>
      </c>
      <c r="E10" s="237">
        <v>13.7</v>
      </c>
      <c r="F10" s="237">
        <v>14</v>
      </c>
      <c r="G10" s="237">
        <v>13.720899445282766</v>
      </c>
      <c r="H10" s="237">
        <v>14</v>
      </c>
      <c r="I10" s="237">
        <v>13.9</v>
      </c>
      <c r="J10" s="387">
        <v>14.1</v>
      </c>
      <c r="K10" s="298"/>
      <c r="L10" s="388">
        <v>0.19999999999999929</v>
      </c>
      <c r="M10" s="388">
        <v>9.9999999999999645E-2</v>
      </c>
      <c r="N10" s="388">
        <v>9.9999999999999645E-2</v>
      </c>
    </row>
    <row r="11" spans="1:14">
      <c r="A11" s="4"/>
      <c r="B11" s="44" t="s">
        <v>279</v>
      </c>
      <c r="C11" s="238">
        <v>21.1</v>
      </c>
      <c r="D11" s="238">
        <v>21</v>
      </c>
      <c r="E11" s="238">
        <v>21.2</v>
      </c>
      <c r="F11" s="238">
        <v>21.7</v>
      </c>
      <c r="G11" s="238">
        <v>20.866434482972711</v>
      </c>
      <c r="H11" s="238">
        <v>21.14227451358197</v>
      </c>
      <c r="I11" s="238">
        <v>21.2</v>
      </c>
      <c r="J11" s="239">
        <v>21.2</v>
      </c>
      <c r="K11" s="298"/>
      <c r="L11" s="389">
        <v>0</v>
      </c>
      <c r="M11" s="389">
        <v>5.7725486418028993E-2</v>
      </c>
      <c r="N11" s="389">
        <v>-0.5</v>
      </c>
    </row>
    <row r="12" spans="1:14">
      <c r="A12" s="4"/>
      <c r="B12" s="57" t="s">
        <v>183</v>
      </c>
      <c r="C12" s="240">
        <v>4.4000000000000004</v>
      </c>
      <c r="D12" s="240">
        <v>4.5</v>
      </c>
      <c r="E12" s="240">
        <v>4.8</v>
      </c>
      <c r="F12" s="240">
        <v>4.8</v>
      </c>
      <c r="G12" s="240">
        <v>4.7</v>
      </c>
      <c r="H12" s="240">
        <v>4.8</v>
      </c>
      <c r="I12" s="240">
        <v>4.7</v>
      </c>
      <c r="J12" s="241">
        <v>4.7</v>
      </c>
      <c r="K12" s="298"/>
      <c r="L12" s="390">
        <v>0</v>
      </c>
      <c r="M12" s="390">
        <v>-9.9999999999999645E-2</v>
      </c>
      <c r="N12" s="390">
        <v>-9.9999999999999645E-2</v>
      </c>
    </row>
    <row r="13" spans="1:14">
      <c r="B13" s="70" t="s">
        <v>68</v>
      </c>
    </row>
    <row r="14" spans="1:14">
      <c r="B14" s="70" t="s">
        <v>116</v>
      </c>
    </row>
    <row r="15" spans="1:14">
      <c r="B15" s="70"/>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tabColor rgb="FFFFFF00"/>
    <pageSetUpPr autoPageBreaks="0" fitToPage="1"/>
  </sheetPr>
  <dimension ref="A1:AG49"/>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0" width="9" style="1"/>
    <col min="11" max="11" width="1.625" customWidth="1"/>
    <col min="16" max="16" width="1.625" customWidth="1"/>
    <col min="18" max="18" width="9" style="1"/>
    <col min="19" max="19" width="1.5" customWidth="1"/>
  </cols>
  <sheetData>
    <row r="1" spans="1:33">
      <c r="A1" s="4"/>
      <c r="B1" s="59" t="s">
        <v>349</v>
      </c>
      <c r="C1"/>
      <c r="D1"/>
      <c r="E1"/>
      <c r="F1"/>
      <c r="G1"/>
      <c r="H1"/>
      <c r="I1"/>
      <c r="J1"/>
      <c r="R1"/>
    </row>
    <row r="2" spans="1:33">
      <c r="A2" s="4"/>
      <c r="B2" s="5"/>
      <c r="C2" s="76"/>
      <c r="D2" s="76"/>
      <c r="E2" s="76"/>
      <c r="F2" s="76"/>
      <c r="G2" s="76"/>
      <c r="H2" s="76"/>
      <c r="I2" s="76"/>
      <c r="J2" s="282"/>
      <c r="R2" s="282"/>
    </row>
    <row r="3" spans="1:33" ht="33.75">
      <c r="A3" s="4"/>
      <c r="B3" s="10"/>
      <c r="C3" s="106" t="s">
        <v>122</v>
      </c>
      <c r="D3" s="73" t="s">
        <v>133</v>
      </c>
      <c r="E3" s="73" t="s">
        <v>137</v>
      </c>
      <c r="F3" s="73" t="s">
        <v>140</v>
      </c>
      <c r="G3" s="73" t="s">
        <v>148</v>
      </c>
      <c r="H3" s="73" t="s">
        <v>162</v>
      </c>
      <c r="I3" s="73" t="s">
        <v>188</v>
      </c>
      <c r="J3" s="284" t="s">
        <v>199</v>
      </c>
      <c r="L3" s="283" t="s">
        <v>345</v>
      </c>
      <c r="M3" s="283" t="s">
        <v>346</v>
      </c>
      <c r="N3" s="283" t="s">
        <v>347</v>
      </c>
      <c r="O3" s="283" t="s">
        <v>346</v>
      </c>
      <c r="Q3" s="283" t="s">
        <v>219</v>
      </c>
      <c r="R3" s="284" t="s">
        <v>218</v>
      </c>
      <c r="S3" s="1"/>
      <c r="T3" s="283" t="s">
        <v>348</v>
      </c>
      <c r="U3" s="283" t="s">
        <v>346</v>
      </c>
      <c r="V3" s="73"/>
      <c r="W3" s="106"/>
      <c r="X3" s="106"/>
      <c r="Y3" s="73"/>
      <c r="Z3" s="73"/>
      <c r="AA3" s="73"/>
      <c r="AB3" s="73"/>
      <c r="AC3" s="73"/>
      <c r="AD3" s="18"/>
      <c r="AF3" s="73"/>
      <c r="AG3" s="18"/>
    </row>
    <row r="4" spans="1:33">
      <c r="A4" s="4"/>
      <c r="B4" s="66"/>
      <c r="C4" s="206" t="s">
        <v>44</v>
      </c>
      <c r="D4" s="206" t="s">
        <v>44</v>
      </c>
      <c r="E4" s="207" t="s">
        <v>44</v>
      </c>
      <c r="F4" s="207" t="s">
        <v>44</v>
      </c>
      <c r="G4" s="207" t="s">
        <v>44</v>
      </c>
      <c r="H4" s="207" t="s">
        <v>44</v>
      </c>
      <c r="I4" s="206" t="s">
        <v>44</v>
      </c>
      <c r="J4" s="286" t="s">
        <v>44</v>
      </c>
      <c r="K4" s="287"/>
      <c r="L4" s="253" t="s">
        <v>56</v>
      </c>
      <c r="M4" s="253" t="s">
        <v>56</v>
      </c>
      <c r="N4" s="253" t="s">
        <v>56</v>
      </c>
      <c r="O4" s="253" t="s">
        <v>56</v>
      </c>
      <c r="P4" s="287"/>
      <c r="Q4" s="253" t="s">
        <v>44</v>
      </c>
      <c r="R4" s="286" t="s">
        <v>44</v>
      </c>
      <c r="S4" s="1"/>
      <c r="T4" s="253" t="s">
        <v>56</v>
      </c>
      <c r="U4" s="253" t="s">
        <v>56</v>
      </c>
    </row>
    <row r="5" spans="1:33">
      <c r="A5" s="4"/>
      <c r="B5" s="12" t="s">
        <v>0</v>
      </c>
      <c r="C5" s="193">
        <v>2393</v>
      </c>
      <c r="D5" s="193">
        <v>2176</v>
      </c>
      <c r="E5" s="193">
        <v>2572</v>
      </c>
      <c r="F5" s="193">
        <v>2467</v>
      </c>
      <c r="G5" s="193">
        <v>2892</v>
      </c>
      <c r="H5" s="193">
        <v>2931</v>
      </c>
      <c r="I5" s="193">
        <v>2814</v>
      </c>
      <c r="J5" s="194">
        <v>2581</v>
      </c>
      <c r="K5" s="101"/>
      <c r="L5" s="193">
        <v>4.6209971625456019</v>
      </c>
      <c r="M5" s="193">
        <v>5.2652895909275008</v>
      </c>
      <c r="N5" s="193">
        <v>-8.2800284292821598</v>
      </c>
      <c r="O5" s="193">
        <v>-8.2597952700317681</v>
      </c>
      <c r="P5" s="101"/>
      <c r="Q5" s="193">
        <v>9608</v>
      </c>
      <c r="R5" s="194">
        <v>11218</v>
      </c>
      <c r="S5" s="289"/>
      <c r="T5" s="193">
        <v>16.756869275603663</v>
      </c>
      <c r="U5" s="193">
        <v>19.940094137783483</v>
      </c>
      <c r="V5" s="289"/>
      <c r="W5" s="470"/>
      <c r="X5" s="470"/>
      <c r="Y5" s="289"/>
      <c r="Z5" s="289"/>
      <c r="AA5" s="289"/>
      <c r="AB5" s="289"/>
      <c r="AC5" s="289"/>
      <c r="AD5" s="289"/>
      <c r="AF5" s="289"/>
      <c r="AG5" s="289"/>
    </row>
    <row r="6" spans="1:33" collapsed="1">
      <c r="A6" s="4"/>
      <c r="B6" s="77" t="s">
        <v>340</v>
      </c>
      <c r="C6" s="199">
        <v>830</v>
      </c>
      <c r="D6" s="199">
        <v>948</v>
      </c>
      <c r="E6" s="199">
        <v>1208</v>
      </c>
      <c r="F6" s="199">
        <v>1406</v>
      </c>
      <c r="G6" s="199">
        <v>1561</v>
      </c>
      <c r="H6" s="199">
        <v>1608</v>
      </c>
      <c r="I6" s="199">
        <v>1654</v>
      </c>
      <c r="J6" s="229">
        <v>1647</v>
      </c>
      <c r="K6" s="101"/>
      <c r="L6" s="199">
        <v>17.140825035561878</v>
      </c>
      <c r="M6" s="199">
        <v>17.701641684511063</v>
      </c>
      <c r="N6" s="199">
        <v>-0.42321644498186217</v>
      </c>
      <c r="O6" s="199">
        <v>-0.18159806295399517</v>
      </c>
      <c r="P6" s="101"/>
      <c r="Q6" s="199">
        <v>4392</v>
      </c>
      <c r="R6" s="229">
        <v>6470</v>
      </c>
      <c r="S6" s="289"/>
      <c r="T6" s="199">
        <v>47.313296903460838</v>
      </c>
      <c r="U6" s="199">
        <v>50.98452883263009</v>
      </c>
      <c r="V6" s="289"/>
      <c r="W6" s="470"/>
      <c r="X6" s="470"/>
      <c r="Y6" s="289"/>
      <c r="Z6" s="289"/>
      <c r="AA6" s="289"/>
      <c r="AB6" s="289"/>
      <c r="AC6" s="289"/>
      <c r="AD6" s="289"/>
      <c r="AF6" s="289"/>
      <c r="AG6" s="289"/>
    </row>
    <row r="7" spans="1:33" collapsed="1">
      <c r="A7" s="4"/>
      <c r="B7" s="77" t="s">
        <v>285</v>
      </c>
      <c r="C7" s="188">
        <v>387</v>
      </c>
      <c r="D7" s="188">
        <v>514</v>
      </c>
      <c r="E7" s="188">
        <v>758</v>
      </c>
      <c r="F7" s="188">
        <v>963</v>
      </c>
      <c r="G7" s="188">
        <v>1094</v>
      </c>
      <c r="H7" s="188">
        <v>1148</v>
      </c>
      <c r="I7" s="188">
        <v>1196</v>
      </c>
      <c r="J7" s="242">
        <v>1207</v>
      </c>
      <c r="K7" s="101"/>
      <c r="L7" s="267">
        <v>25.337487019730009</v>
      </c>
      <c r="M7" s="188">
        <v>26.04602510460251</v>
      </c>
      <c r="N7" s="188">
        <v>0.91973244147157196</v>
      </c>
      <c r="O7" s="301">
        <v>1.3456686291000841</v>
      </c>
      <c r="P7" s="101"/>
      <c r="Q7" s="267">
        <v>2622</v>
      </c>
      <c r="R7" s="242">
        <v>4645</v>
      </c>
      <c r="S7" s="289"/>
      <c r="T7" s="267">
        <v>77.154843630816174</v>
      </c>
      <c r="U7" s="301">
        <v>81.316098707403057</v>
      </c>
      <c r="V7" s="289"/>
      <c r="W7" s="470"/>
      <c r="X7" s="470"/>
      <c r="Y7" s="289"/>
      <c r="Z7" s="289"/>
      <c r="AA7" s="289"/>
      <c r="AB7" s="289"/>
      <c r="AC7" s="289"/>
      <c r="AD7" s="289"/>
      <c r="AF7" s="289"/>
      <c r="AG7" s="289"/>
    </row>
    <row r="8" spans="1:33">
      <c r="A8" s="4"/>
      <c r="B8" s="77" t="s">
        <v>292</v>
      </c>
      <c r="C8" s="184">
        <v>95</v>
      </c>
      <c r="D8" s="184">
        <v>104</v>
      </c>
      <c r="E8" s="184">
        <v>120</v>
      </c>
      <c r="F8" s="184">
        <v>126</v>
      </c>
      <c r="G8" s="184">
        <v>141</v>
      </c>
      <c r="H8" s="184">
        <v>131</v>
      </c>
      <c r="I8" s="184">
        <v>138</v>
      </c>
      <c r="J8" s="316">
        <v>140</v>
      </c>
      <c r="K8" s="101"/>
      <c r="L8" s="268">
        <v>11.111111111111111</v>
      </c>
      <c r="M8" s="184">
        <v>13.709677419354838</v>
      </c>
      <c r="N8" s="184">
        <v>1.4492753623188406</v>
      </c>
      <c r="O8" s="303">
        <v>3.6764705882352944</v>
      </c>
      <c r="P8" s="101"/>
      <c r="Q8" s="268">
        <v>445</v>
      </c>
      <c r="R8" s="163">
        <v>550</v>
      </c>
      <c r="S8" s="289"/>
      <c r="T8" s="268">
        <v>23.595505617977526</v>
      </c>
      <c r="U8" s="303">
        <v>26.744186046511626</v>
      </c>
      <c r="V8" s="289"/>
      <c r="W8" s="470"/>
      <c r="X8" s="470"/>
      <c r="Y8" s="289"/>
      <c r="Z8" s="289"/>
      <c r="AA8" s="289"/>
      <c r="AB8" s="289"/>
      <c r="AC8" s="289"/>
      <c r="AD8" s="289"/>
      <c r="AF8" s="289"/>
      <c r="AG8" s="289"/>
    </row>
    <row r="9" spans="1:33">
      <c r="A9" s="4"/>
      <c r="B9" s="77" t="s">
        <v>286</v>
      </c>
      <c r="C9" s="195">
        <v>348</v>
      </c>
      <c r="D9" s="195">
        <v>330</v>
      </c>
      <c r="E9" s="195">
        <v>330</v>
      </c>
      <c r="F9" s="195">
        <v>317</v>
      </c>
      <c r="G9" s="195">
        <v>326</v>
      </c>
      <c r="H9" s="195">
        <v>329</v>
      </c>
      <c r="I9" s="195">
        <v>320</v>
      </c>
      <c r="J9" s="281">
        <v>300</v>
      </c>
      <c r="K9" s="265"/>
      <c r="L9" s="280">
        <v>-5.3627760252365935</v>
      </c>
      <c r="M9" s="195">
        <v>-5.6074766355140184</v>
      </c>
      <c r="N9" s="195">
        <v>-6.25</v>
      </c>
      <c r="O9" s="305">
        <v>-7.3394495412844041</v>
      </c>
      <c r="P9" s="265"/>
      <c r="Q9" s="280">
        <v>1325</v>
      </c>
      <c r="R9" s="463">
        <v>1275</v>
      </c>
      <c r="S9" s="289"/>
      <c r="T9" s="280">
        <v>-3.7735849056603774</v>
      </c>
      <c r="U9" s="305">
        <v>-1.2470771628994544</v>
      </c>
      <c r="V9" s="289"/>
      <c r="W9" s="470"/>
      <c r="X9" s="470"/>
      <c r="Y9" s="289"/>
      <c r="Z9" s="289"/>
      <c r="AA9" s="289"/>
      <c r="AB9" s="289"/>
      <c r="AC9" s="289"/>
      <c r="AD9" s="289"/>
      <c r="AF9" s="289"/>
      <c r="AG9" s="289"/>
    </row>
    <row r="10" spans="1:33">
      <c r="A10" s="4"/>
      <c r="B10" s="77" t="s">
        <v>341</v>
      </c>
      <c r="C10" s="190">
        <v>477</v>
      </c>
      <c r="D10" s="190">
        <v>428</v>
      </c>
      <c r="E10" s="190">
        <v>459</v>
      </c>
      <c r="F10" s="190">
        <v>402</v>
      </c>
      <c r="G10" s="190">
        <v>411</v>
      </c>
      <c r="H10" s="190">
        <v>447</v>
      </c>
      <c r="I10" s="190">
        <v>447</v>
      </c>
      <c r="J10" s="408">
        <v>400</v>
      </c>
      <c r="K10" s="265"/>
      <c r="L10" s="409">
        <v>-0.49751243781094528</v>
      </c>
      <c r="M10" s="190">
        <v>-1.7241379310344827</v>
      </c>
      <c r="N10" s="190">
        <v>-10.514541387024609</v>
      </c>
      <c r="O10" s="410">
        <v>-10.135135135135135</v>
      </c>
      <c r="P10" s="265"/>
      <c r="Q10" s="409">
        <v>1766</v>
      </c>
      <c r="R10" s="408">
        <v>1705</v>
      </c>
      <c r="S10" s="289"/>
      <c r="T10" s="409">
        <v>-3.4541336353340881</v>
      </c>
      <c r="U10" s="410">
        <v>-1.9197207678883073</v>
      </c>
      <c r="V10" s="289"/>
      <c r="W10" s="470"/>
      <c r="X10" s="470"/>
      <c r="Y10" s="289"/>
      <c r="Z10" s="289"/>
      <c r="AA10" s="289"/>
      <c r="AB10" s="289"/>
      <c r="AC10" s="289"/>
      <c r="AD10" s="289"/>
      <c r="AF10" s="289"/>
      <c r="AG10" s="289"/>
    </row>
    <row r="11" spans="1:33">
      <c r="A11" s="4"/>
      <c r="B11" s="77" t="s">
        <v>287</v>
      </c>
      <c r="C11" s="184">
        <v>416</v>
      </c>
      <c r="D11" s="184">
        <v>379</v>
      </c>
      <c r="E11" s="184">
        <v>410</v>
      </c>
      <c r="F11" s="184">
        <v>368</v>
      </c>
      <c r="G11" s="184">
        <v>353</v>
      </c>
      <c r="H11" s="184">
        <v>396</v>
      </c>
      <c r="I11" s="184">
        <v>393</v>
      </c>
      <c r="J11" s="163">
        <v>358</v>
      </c>
      <c r="K11" s="265"/>
      <c r="L11" s="268">
        <v>-2.7173913043478262</v>
      </c>
      <c r="M11" s="184">
        <v>-3.2520325203252036</v>
      </c>
      <c r="N11" s="184">
        <v>-8.9058524173027998</v>
      </c>
      <c r="O11" s="303">
        <v>-8.9285714285714288</v>
      </c>
      <c r="P11" s="265"/>
      <c r="Q11" s="268">
        <v>1573</v>
      </c>
      <c r="R11" s="163">
        <v>1500</v>
      </c>
      <c r="S11" s="289"/>
      <c r="T11" s="268">
        <v>-4.6408137317228224</v>
      </c>
      <c r="U11" s="303">
        <v>-3.0718954248366011</v>
      </c>
      <c r="V11" s="289"/>
      <c r="W11" s="470"/>
      <c r="X11" s="470"/>
      <c r="Y11" s="289"/>
      <c r="Z11" s="289"/>
      <c r="AA11" s="289"/>
      <c r="AB11" s="289"/>
      <c r="AC11" s="289"/>
      <c r="AD11" s="289"/>
      <c r="AF11" s="289"/>
      <c r="AG11" s="289"/>
    </row>
    <row r="12" spans="1:33">
      <c r="A12" s="4"/>
      <c r="B12" s="77" t="s">
        <v>288</v>
      </c>
      <c r="C12" s="186">
        <v>61</v>
      </c>
      <c r="D12" s="186">
        <v>49</v>
      </c>
      <c r="E12" s="186">
        <v>49</v>
      </c>
      <c r="F12" s="186">
        <v>34</v>
      </c>
      <c r="G12" s="186">
        <v>58</v>
      </c>
      <c r="H12" s="186">
        <v>51</v>
      </c>
      <c r="I12" s="186">
        <v>54</v>
      </c>
      <c r="J12" s="461">
        <v>42</v>
      </c>
      <c r="K12" s="265"/>
      <c r="L12" s="406">
        <v>23.52941176470588</v>
      </c>
      <c r="M12" s="199">
        <v>13.513513513513514</v>
      </c>
      <c r="N12" s="199">
        <v>-22.222222222222221</v>
      </c>
      <c r="O12" s="407">
        <v>-19.230769230769234</v>
      </c>
      <c r="P12" s="265"/>
      <c r="Q12" s="406">
        <v>193</v>
      </c>
      <c r="R12" s="464">
        <v>205</v>
      </c>
      <c r="S12" s="289"/>
      <c r="T12" s="406">
        <v>6.2176165803108807</v>
      </c>
      <c r="U12" s="407">
        <v>7.4074074074074066</v>
      </c>
      <c r="V12" s="289"/>
      <c r="W12" s="470"/>
      <c r="X12" s="470"/>
      <c r="Y12" s="289"/>
      <c r="Z12" s="289"/>
      <c r="AA12" s="289"/>
      <c r="AB12" s="289"/>
      <c r="AC12" s="289"/>
      <c r="AD12" s="289"/>
      <c r="AF12" s="289"/>
      <c r="AG12" s="289"/>
    </row>
    <row r="13" spans="1:33">
      <c r="A13" s="4"/>
      <c r="B13" s="77" t="s">
        <v>342</v>
      </c>
      <c r="C13" s="190">
        <v>1089</v>
      </c>
      <c r="D13" s="190">
        <v>801</v>
      </c>
      <c r="E13" s="190">
        <v>907</v>
      </c>
      <c r="F13" s="190">
        <v>662</v>
      </c>
      <c r="G13" s="190">
        <v>922</v>
      </c>
      <c r="H13" s="190">
        <v>877</v>
      </c>
      <c r="I13" s="190">
        <v>716</v>
      </c>
      <c r="J13" s="408">
        <v>534</v>
      </c>
      <c r="K13" s="265"/>
      <c r="L13" s="252">
        <v>-19.335347432024168</v>
      </c>
      <c r="M13" s="300">
        <v>-18.989280245022972</v>
      </c>
      <c r="N13" s="300">
        <v>-25.41899441340782</v>
      </c>
      <c r="O13" s="304">
        <v>-27.034482758620687</v>
      </c>
      <c r="P13" s="265"/>
      <c r="Q13" s="267">
        <v>3459</v>
      </c>
      <c r="R13" s="466">
        <v>3049</v>
      </c>
      <c r="S13" s="289"/>
      <c r="T13" s="267">
        <v>-11.853136744723908</v>
      </c>
      <c r="U13" s="301">
        <v>-8.3841463414634152</v>
      </c>
      <c r="V13" s="289"/>
      <c r="W13" s="470"/>
      <c r="X13" s="470"/>
      <c r="Y13" s="289"/>
      <c r="Z13" s="289"/>
      <c r="AA13" s="289"/>
      <c r="AB13" s="289"/>
      <c r="AC13" s="289"/>
      <c r="AD13" s="289"/>
      <c r="AF13" s="289"/>
      <c r="AG13" s="289"/>
    </row>
    <row r="14" spans="1:33">
      <c r="A14" s="4"/>
      <c r="B14" s="77" t="s">
        <v>289</v>
      </c>
      <c r="C14" s="184">
        <v>1011</v>
      </c>
      <c r="D14" s="184">
        <v>745</v>
      </c>
      <c r="E14" s="184">
        <v>725</v>
      </c>
      <c r="F14" s="184">
        <v>536</v>
      </c>
      <c r="G14" s="184">
        <v>786</v>
      </c>
      <c r="H14" s="184">
        <v>776</v>
      </c>
      <c r="I14" s="184">
        <v>595</v>
      </c>
      <c r="J14" s="163">
        <v>463</v>
      </c>
      <c r="K14" s="265"/>
      <c r="L14" s="268">
        <v>-13.619402985074627</v>
      </c>
      <c r="M14" s="184">
        <v>-13.117870722433461</v>
      </c>
      <c r="N14" s="184">
        <v>-22.184873949579831</v>
      </c>
      <c r="O14" s="303">
        <v>-24.212271973466002</v>
      </c>
      <c r="P14" s="265"/>
      <c r="Q14" s="268">
        <v>3017</v>
      </c>
      <c r="R14" s="163">
        <v>2620</v>
      </c>
      <c r="S14" s="289"/>
      <c r="T14" s="268">
        <v>-13.15876698707325</v>
      </c>
      <c r="U14" s="303">
        <v>-9.8778359511343812</v>
      </c>
      <c r="V14" s="289"/>
      <c r="W14" s="470"/>
      <c r="X14" s="470"/>
      <c r="Y14" s="289"/>
      <c r="Z14" s="289"/>
      <c r="AA14" s="289"/>
      <c r="AB14" s="289"/>
      <c r="AC14" s="289"/>
      <c r="AD14" s="289"/>
      <c r="AF14" s="289"/>
      <c r="AG14" s="289"/>
    </row>
    <row r="15" spans="1:33">
      <c r="A15" s="4"/>
      <c r="B15" s="77" t="s">
        <v>290</v>
      </c>
      <c r="C15" s="193">
        <v>87</v>
      </c>
      <c r="D15" s="193">
        <v>79</v>
      </c>
      <c r="E15" s="193">
        <v>163</v>
      </c>
      <c r="F15" s="193">
        <v>123</v>
      </c>
      <c r="G15" s="193">
        <v>121</v>
      </c>
      <c r="H15" s="193">
        <v>116</v>
      </c>
      <c r="I15" s="193">
        <v>122</v>
      </c>
      <c r="J15" s="462">
        <v>92</v>
      </c>
      <c r="K15" s="101"/>
      <c r="L15" s="409">
        <v>-25.203252032520325</v>
      </c>
      <c r="M15" s="190">
        <v>-27.200000000000003</v>
      </c>
      <c r="N15" s="190">
        <v>-24.590163934426229</v>
      </c>
      <c r="O15" s="410">
        <v>-26.612903225806448</v>
      </c>
      <c r="P15" s="101"/>
      <c r="Q15" s="409">
        <v>452</v>
      </c>
      <c r="R15" s="465">
        <v>451</v>
      </c>
      <c r="S15" s="289"/>
      <c r="T15" s="409">
        <v>-0.22123893805309736</v>
      </c>
      <c r="U15" s="410">
        <v>4.225352112676056</v>
      </c>
      <c r="V15" s="289"/>
      <c r="W15" s="470"/>
      <c r="X15" s="470"/>
      <c r="Y15" s="289"/>
      <c r="Z15" s="289"/>
      <c r="AA15" s="289"/>
      <c r="AB15" s="289"/>
      <c r="AC15" s="289"/>
      <c r="AD15" s="289"/>
      <c r="AF15" s="289"/>
      <c r="AG15" s="289"/>
    </row>
    <row r="16" spans="1:33">
      <c r="A16" s="4"/>
      <c r="B16" s="77" t="s">
        <v>291</v>
      </c>
      <c r="C16" s="186">
        <v>-9</v>
      </c>
      <c r="D16" s="186">
        <v>-23</v>
      </c>
      <c r="E16" s="186">
        <v>19</v>
      </c>
      <c r="F16" s="186">
        <v>3</v>
      </c>
      <c r="G16" s="186">
        <v>15</v>
      </c>
      <c r="H16" s="186">
        <v>-15</v>
      </c>
      <c r="I16" s="186">
        <v>-1</v>
      </c>
      <c r="J16" s="461">
        <v>-21</v>
      </c>
      <c r="K16" s="101"/>
      <c r="L16" s="243" t="s">
        <v>89</v>
      </c>
      <c r="M16" s="186" t="s">
        <v>89</v>
      </c>
      <c r="N16" s="186" t="s">
        <v>89</v>
      </c>
      <c r="O16" s="302" t="s">
        <v>89</v>
      </c>
      <c r="P16" s="101"/>
      <c r="Q16" s="280">
        <v>-10</v>
      </c>
      <c r="R16" s="461">
        <v>-22</v>
      </c>
      <c r="S16" s="289"/>
      <c r="T16" s="280">
        <v>-120</v>
      </c>
      <c r="U16" s="305">
        <v>-90.909090909090907</v>
      </c>
      <c r="V16" s="289"/>
      <c r="W16" s="470"/>
      <c r="X16" s="470"/>
      <c r="Y16" s="289"/>
      <c r="Z16" s="289"/>
      <c r="AA16" s="289"/>
      <c r="AB16" s="289"/>
      <c r="AC16" s="289"/>
      <c r="AD16" s="289"/>
      <c r="AF16" s="289"/>
      <c r="AG16" s="289"/>
    </row>
    <row r="17" spans="1:33">
      <c r="A17" s="4"/>
      <c r="B17" s="77" t="s">
        <v>294</v>
      </c>
      <c r="C17" s="193">
        <v>0</v>
      </c>
      <c r="D17" s="193">
        <v>0</v>
      </c>
      <c r="E17" s="193">
        <v>0</v>
      </c>
      <c r="F17" s="193">
        <v>1</v>
      </c>
      <c r="G17" s="193">
        <v>0</v>
      </c>
      <c r="H17" s="193">
        <v>0</v>
      </c>
      <c r="I17" s="193">
        <v>0</v>
      </c>
      <c r="J17" s="194">
        <v>0</v>
      </c>
      <c r="K17" s="101"/>
      <c r="L17" s="193">
        <v>-100</v>
      </c>
      <c r="M17" s="193" t="s">
        <v>89</v>
      </c>
      <c r="N17" s="193" t="s">
        <v>89</v>
      </c>
      <c r="O17" s="193" t="s">
        <v>89</v>
      </c>
      <c r="P17" s="101"/>
      <c r="Q17" s="193">
        <v>1</v>
      </c>
      <c r="R17" s="193">
        <v>0</v>
      </c>
      <c r="S17" s="289"/>
      <c r="T17" s="193">
        <v>-100</v>
      </c>
      <c r="U17" s="193">
        <v>-100</v>
      </c>
      <c r="V17" s="289"/>
      <c r="W17" s="470"/>
      <c r="X17" s="470"/>
      <c r="Y17" s="289"/>
      <c r="Z17" s="289"/>
      <c r="AA17" s="289"/>
      <c r="AB17" s="289"/>
      <c r="AC17" s="289"/>
      <c r="AD17" s="289"/>
      <c r="AF17" s="289"/>
      <c r="AG17" s="289"/>
    </row>
    <row r="18" spans="1:33">
      <c r="A18" s="4"/>
      <c r="B18" s="77" t="s">
        <v>284</v>
      </c>
      <c r="C18" s="184">
        <v>0</v>
      </c>
      <c r="D18" s="184">
        <v>0</v>
      </c>
      <c r="E18" s="184">
        <v>0</v>
      </c>
      <c r="F18" s="184">
        <v>1</v>
      </c>
      <c r="G18" s="184">
        <v>0</v>
      </c>
      <c r="H18" s="184">
        <v>1</v>
      </c>
      <c r="I18" s="184">
        <v>0</v>
      </c>
      <c r="J18" s="192">
        <v>0</v>
      </c>
      <c r="K18" s="101"/>
      <c r="L18" s="184">
        <v>-100</v>
      </c>
      <c r="M18" s="184" t="s">
        <v>89</v>
      </c>
      <c r="N18" s="184" t="s">
        <v>89</v>
      </c>
      <c r="O18" s="184" t="s">
        <v>89</v>
      </c>
      <c r="P18" s="101"/>
      <c r="Q18" s="184">
        <v>1</v>
      </c>
      <c r="R18" s="184">
        <v>1</v>
      </c>
      <c r="S18" s="289"/>
      <c r="T18" s="184">
        <v>0</v>
      </c>
      <c r="U18" s="184">
        <v>0</v>
      </c>
      <c r="V18" s="289"/>
      <c r="W18" s="470"/>
      <c r="X18" s="470"/>
      <c r="Y18" s="289"/>
      <c r="Z18" s="289"/>
      <c r="AA18" s="289"/>
      <c r="AB18" s="289"/>
      <c r="AC18" s="289"/>
      <c r="AD18" s="289"/>
      <c r="AF18" s="289"/>
      <c r="AG18" s="289"/>
    </row>
    <row r="19" spans="1:33">
      <c r="A19" s="4"/>
      <c r="B19" s="77" t="s">
        <v>69</v>
      </c>
      <c r="C19" s="460">
        <v>-3</v>
      </c>
      <c r="D19" s="190">
        <v>-1</v>
      </c>
      <c r="E19" s="190">
        <v>-2</v>
      </c>
      <c r="F19" s="190">
        <v>-5</v>
      </c>
      <c r="G19" s="190">
        <v>-2</v>
      </c>
      <c r="H19" s="190">
        <v>-2</v>
      </c>
      <c r="I19" s="190">
        <v>-3</v>
      </c>
      <c r="J19" s="192">
        <v>0</v>
      </c>
      <c r="K19" s="101"/>
      <c r="L19" s="190">
        <v>100</v>
      </c>
      <c r="M19" s="190">
        <v>100</v>
      </c>
      <c r="N19" s="190">
        <v>100</v>
      </c>
      <c r="O19" s="190">
        <v>100</v>
      </c>
      <c r="P19" s="101"/>
      <c r="Q19" s="190">
        <v>-11</v>
      </c>
      <c r="R19" s="190">
        <v>-7</v>
      </c>
      <c r="S19" s="289"/>
      <c r="T19" s="190">
        <v>36.363636363636367</v>
      </c>
      <c r="U19" s="190">
        <v>58.82352941176471</v>
      </c>
      <c r="V19" s="323"/>
      <c r="W19" s="470"/>
      <c r="X19" s="470"/>
      <c r="Y19" s="289"/>
      <c r="Z19" s="289"/>
      <c r="AA19" s="289"/>
      <c r="AB19" s="289"/>
      <c r="AC19" s="289"/>
      <c r="AD19" s="289"/>
      <c r="AF19" s="289"/>
      <c r="AG19" s="289"/>
    </row>
    <row r="20" spans="1:33">
      <c r="A20" s="4"/>
      <c r="B20" s="78" t="s">
        <v>1</v>
      </c>
      <c r="C20" s="195">
        <v>-1252</v>
      </c>
      <c r="D20" s="195">
        <v>-1313</v>
      </c>
      <c r="E20" s="196">
        <v>-1276</v>
      </c>
      <c r="F20" s="196">
        <v>-1352</v>
      </c>
      <c r="G20" s="196">
        <v>-1415</v>
      </c>
      <c r="H20" s="196">
        <v>-1403</v>
      </c>
      <c r="I20" s="195">
        <v>-1387</v>
      </c>
      <c r="J20" s="197">
        <v>-1422</v>
      </c>
      <c r="K20" s="101"/>
      <c r="L20" s="195">
        <v>-5.1775147928994087</v>
      </c>
      <c r="M20" s="195">
        <v>-2.8017241379310347</v>
      </c>
      <c r="N20" s="195">
        <v>-2.5234318673395819</v>
      </c>
      <c r="O20" s="195">
        <v>-2.8017241379310347</v>
      </c>
      <c r="P20" s="101"/>
      <c r="Q20" s="195">
        <v>-5193</v>
      </c>
      <c r="R20" s="197">
        <v>-5627</v>
      </c>
      <c r="S20" s="289"/>
      <c r="T20" s="195">
        <v>-8.3574041979587914</v>
      </c>
      <c r="U20" s="195">
        <v>-9.9100860046911663</v>
      </c>
      <c r="V20" s="289"/>
      <c r="W20" s="289"/>
      <c r="X20" s="289"/>
      <c r="Y20" s="289"/>
      <c r="Z20" s="289"/>
      <c r="AA20" s="289"/>
      <c r="AB20" s="289"/>
      <c r="AC20" s="289"/>
      <c r="AD20" s="289"/>
      <c r="AF20" s="289"/>
      <c r="AG20" s="289"/>
    </row>
    <row r="21" spans="1:33">
      <c r="A21" s="4"/>
      <c r="B21" s="79" t="s">
        <v>67</v>
      </c>
      <c r="C21" s="193">
        <v>1141</v>
      </c>
      <c r="D21" s="193">
        <v>863</v>
      </c>
      <c r="E21" s="193">
        <v>1296</v>
      </c>
      <c r="F21" s="193">
        <v>1115</v>
      </c>
      <c r="G21" s="193">
        <v>1477</v>
      </c>
      <c r="H21" s="193">
        <v>1528</v>
      </c>
      <c r="I21" s="193">
        <v>1427</v>
      </c>
      <c r="J21" s="194">
        <v>1159</v>
      </c>
      <c r="K21" s="101"/>
      <c r="L21" s="193">
        <v>3.9461883408071747</v>
      </c>
      <c r="M21" s="193">
        <v>8.4493964716805934</v>
      </c>
      <c r="N21" s="193">
        <v>-18.780658724597057</v>
      </c>
      <c r="O21" s="193">
        <v>-18.945176960444137</v>
      </c>
      <c r="P21" s="101"/>
      <c r="Q21" s="193">
        <v>4415</v>
      </c>
      <c r="R21" s="194">
        <v>5591</v>
      </c>
      <c r="S21" s="289"/>
      <c r="T21" s="193">
        <v>26.636466591166482</v>
      </c>
      <c r="U21" s="193">
        <v>32.065217391304344</v>
      </c>
      <c r="V21" s="289"/>
      <c r="W21" s="289"/>
      <c r="X21" s="289"/>
      <c r="Y21" s="289"/>
      <c r="Z21" s="289"/>
      <c r="AA21" s="289"/>
      <c r="AB21" s="289"/>
      <c r="AC21" s="289"/>
      <c r="AD21" s="289"/>
      <c r="AF21" s="289"/>
      <c r="AG21" s="289"/>
    </row>
    <row r="22" spans="1:33">
      <c r="A22" s="4"/>
      <c r="B22" s="27" t="s">
        <v>15</v>
      </c>
      <c r="C22" s="184">
        <v>-146</v>
      </c>
      <c r="D22" s="184">
        <v>-48</v>
      </c>
      <c r="E22" s="184">
        <v>-87</v>
      </c>
      <c r="F22" s="184">
        <v>-144</v>
      </c>
      <c r="G22" s="184">
        <v>8</v>
      </c>
      <c r="H22" s="184">
        <v>-77</v>
      </c>
      <c r="I22" s="184">
        <v>-159</v>
      </c>
      <c r="J22" s="192">
        <v>105</v>
      </c>
      <c r="K22" s="101"/>
      <c r="L22" s="184">
        <v>172.91666666666669</v>
      </c>
      <c r="M22" s="184">
        <v>171.53284671532847</v>
      </c>
      <c r="N22" s="184">
        <v>166.03773584905662</v>
      </c>
      <c r="O22" s="184">
        <v>161.63522012578616</v>
      </c>
      <c r="P22" s="101"/>
      <c r="Q22" s="184">
        <v>-425</v>
      </c>
      <c r="R22" s="192">
        <v>-123</v>
      </c>
      <c r="S22" s="289"/>
      <c r="T22" s="184">
        <v>71.058823529411768</v>
      </c>
      <c r="U22" s="184">
        <v>69.323671497584542</v>
      </c>
      <c r="V22" s="289"/>
      <c r="W22" s="289"/>
      <c r="X22" s="289"/>
      <c r="Y22" s="289"/>
      <c r="Z22" s="289"/>
      <c r="AA22" s="289"/>
      <c r="AB22" s="289"/>
      <c r="AC22" s="289"/>
      <c r="AD22" s="289"/>
      <c r="AF22" s="289"/>
      <c r="AG22" s="289"/>
    </row>
    <row r="23" spans="1:33">
      <c r="A23" s="4"/>
      <c r="B23" s="19" t="s">
        <v>2</v>
      </c>
      <c r="C23" s="199">
        <v>0</v>
      </c>
      <c r="D23" s="199">
        <v>0</v>
      </c>
      <c r="E23" s="199">
        <v>0</v>
      </c>
      <c r="F23" s="199">
        <v>0</v>
      </c>
      <c r="G23" s="199">
        <v>0</v>
      </c>
      <c r="H23" s="199">
        <v>-21</v>
      </c>
      <c r="I23" s="199">
        <v>-13</v>
      </c>
      <c r="J23" s="229">
        <v>2</v>
      </c>
      <c r="K23" s="101"/>
      <c r="L23" s="199" t="s">
        <v>89</v>
      </c>
      <c r="M23" s="199" t="s">
        <v>89</v>
      </c>
      <c r="N23" s="199">
        <v>115.38461538461537</v>
      </c>
      <c r="O23" s="199">
        <v>114.28571428571428</v>
      </c>
      <c r="P23" s="101"/>
      <c r="Q23" s="199">
        <v>0</v>
      </c>
      <c r="R23" s="229">
        <v>-32</v>
      </c>
      <c r="S23" s="289"/>
      <c r="T23" s="199" t="s">
        <v>89</v>
      </c>
      <c r="U23" s="199" t="s">
        <v>89</v>
      </c>
      <c r="V23" s="289"/>
      <c r="W23" s="289"/>
      <c r="X23" s="289"/>
      <c r="Y23" s="289"/>
      <c r="Z23" s="289"/>
      <c r="AA23" s="289"/>
      <c r="AB23" s="289"/>
      <c r="AC23" s="289"/>
      <c r="AD23" s="289"/>
      <c r="AF23" s="289"/>
      <c r="AG23" s="289"/>
    </row>
    <row r="24" spans="1:33">
      <c r="A24" s="4"/>
      <c r="B24" s="48" t="s">
        <v>4</v>
      </c>
      <c r="C24" s="188">
        <v>995</v>
      </c>
      <c r="D24" s="188">
        <v>815</v>
      </c>
      <c r="E24" s="188">
        <v>1209</v>
      </c>
      <c r="F24" s="188">
        <v>971</v>
      </c>
      <c r="G24" s="188">
        <v>1485</v>
      </c>
      <c r="H24" s="188">
        <v>1430</v>
      </c>
      <c r="I24" s="188">
        <v>1255</v>
      </c>
      <c r="J24" s="244">
        <v>1266</v>
      </c>
      <c r="K24" s="101"/>
      <c r="L24" s="188">
        <v>30.381050463439752</v>
      </c>
      <c r="M24" s="188">
        <v>35.181236673773988</v>
      </c>
      <c r="N24" s="188">
        <v>0.87649402390438258</v>
      </c>
      <c r="O24" s="188">
        <v>0</v>
      </c>
      <c r="P24" s="101"/>
      <c r="Q24" s="188">
        <v>3990</v>
      </c>
      <c r="R24" s="244">
        <v>5436</v>
      </c>
      <c r="S24" s="289"/>
      <c r="T24" s="188">
        <v>36.2406015037594</v>
      </c>
      <c r="U24" s="188">
        <v>42.232119465548863</v>
      </c>
      <c r="V24" s="289"/>
      <c r="W24" s="289"/>
      <c r="X24" s="289"/>
      <c r="Y24" s="289"/>
      <c r="Z24" s="289"/>
      <c r="AA24" s="289"/>
      <c r="AB24" s="289"/>
      <c r="AC24" s="289"/>
      <c r="AD24" s="289"/>
      <c r="AF24" s="289"/>
      <c r="AG24" s="289"/>
    </row>
    <row r="25" spans="1:33">
      <c r="A25" s="4"/>
      <c r="B25" s="7" t="s">
        <v>54</v>
      </c>
      <c r="C25" s="184">
        <v>13</v>
      </c>
      <c r="D25" s="184">
        <v>17</v>
      </c>
      <c r="E25" s="184">
        <v>18</v>
      </c>
      <c r="F25" s="184">
        <v>-34</v>
      </c>
      <c r="G25" s="184">
        <v>39</v>
      </c>
      <c r="H25" s="184">
        <v>34</v>
      </c>
      <c r="I25" s="184">
        <v>11</v>
      </c>
      <c r="J25" s="192">
        <v>-52</v>
      </c>
      <c r="K25" s="101"/>
      <c r="L25" s="184">
        <v>-52.941176470588239</v>
      </c>
      <c r="M25" s="184">
        <v>-50</v>
      </c>
      <c r="N25" s="184" t="s">
        <v>89</v>
      </c>
      <c r="O25" s="184" t="s">
        <v>89</v>
      </c>
      <c r="P25" s="101"/>
      <c r="Q25" s="184">
        <v>14</v>
      </c>
      <c r="R25" s="192">
        <v>32</v>
      </c>
      <c r="S25" s="289"/>
      <c r="T25" s="184">
        <v>128.57142857142858</v>
      </c>
      <c r="U25" s="184" t="s">
        <v>89</v>
      </c>
      <c r="V25" s="289"/>
      <c r="W25" s="289"/>
      <c r="X25" s="289"/>
      <c r="Y25" s="289"/>
      <c r="Z25" s="289"/>
      <c r="AA25" s="289"/>
      <c r="AB25" s="289"/>
      <c r="AC25" s="289"/>
      <c r="AD25" s="289"/>
      <c r="AF25" s="289"/>
      <c r="AG25" s="289"/>
    </row>
    <row r="26" spans="1:33">
      <c r="A26" s="4"/>
      <c r="B26" s="7" t="s">
        <v>93</v>
      </c>
      <c r="C26" s="184">
        <v>85</v>
      </c>
      <c r="D26" s="184">
        <v>35</v>
      </c>
      <c r="E26" s="184">
        <v>55</v>
      </c>
      <c r="F26" s="184">
        <v>-133</v>
      </c>
      <c r="G26" s="184">
        <v>54</v>
      </c>
      <c r="H26" s="184">
        <v>-93</v>
      </c>
      <c r="I26" s="184">
        <v>21</v>
      </c>
      <c r="J26" s="192">
        <v>35</v>
      </c>
      <c r="K26" s="101"/>
      <c r="L26" s="184">
        <v>126.31578947368421</v>
      </c>
      <c r="M26" s="184">
        <v>126.71755725190839</v>
      </c>
      <c r="N26" s="184">
        <v>66.666666666666657</v>
      </c>
      <c r="O26" s="184">
        <v>66.666666666666657</v>
      </c>
      <c r="P26" s="101"/>
      <c r="Q26" s="184">
        <v>42</v>
      </c>
      <c r="R26" s="192">
        <v>17</v>
      </c>
      <c r="S26" s="289"/>
      <c r="T26" s="184">
        <v>-59.523809523809526</v>
      </c>
      <c r="U26" s="184">
        <v>-59.523809523809526</v>
      </c>
      <c r="V26" s="289"/>
      <c r="W26" s="289"/>
      <c r="X26" s="289"/>
      <c r="Y26" s="289"/>
      <c r="Z26" s="289"/>
      <c r="AA26" s="289"/>
      <c r="AB26" s="289"/>
      <c r="AC26" s="289"/>
      <c r="AD26" s="289"/>
      <c r="AF26" s="289"/>
      <c r="AG26" s="289"/>
    </row>
    <row r="27" spans="1:33">
      <c r="A27" s="4"/>
      <c r="B27" s="7" t="s">
        <v>238</v>
      </c>
      <c r="C27" s="184">
        <v>0</v>
      </c>
      <c r="D27" s="184">
        <v>0</v>
      </c>
      <c r="E27" s="184">
        <v>0</v>
      </c>
      <c r="F27" s="184">
        <v>0</v>
      </c>
      <c r="G27" s="184">
        <v>0</v>
      </c>
      <c r="H27" s="184">
        <v>0</v>
      </c>
      <c r="I27" s="184">
        <v>0</v>
      </c>
      <c r="J27" s="192">
        <v>262</v>
      </c>
      <c r="K27" s="101"/>
      <c r="L27" s="184" t="s">
        <v>89</v>
      </c>
      <c r="M27" s="184" t="s">
        <v>89</v>
      </c>
      <c r="N27" s="184" t="s">
        <v>89</v>
      </c>
      <c r="O27" s="184" t="s">
        <v>89</v>
      </c>
      <c r="P27" s="101"/>
      <c r="Q27" s="184">
        <v>0</v>
      </c>
      <c r="R27" s="192">
        <v>262</v>
      </c>
      <c r="S27" s="289"/>
      <c r="T27" s="184" t="s">
        <v>89</v>
      </c>
      <c r="U27" s="184" t="s">
        <v>89</v>
      </c>
      <c r="V27" s="289"/>
      <c r="W27" s="289"/>
      <c r="X27" s="289"/>
      <c r="Y27" s="289"/>
      <c r="Z27" s="289"/>
      <c r="AA27" s="289"/>
      <c r="AB27" s="289"/>
      <c r="AC27" s="289"/>
      <c r="AD27" s="289"/>
      <c r="AF27" s="289"/>
      <c r="AG27" s="289"/>
    </row>
    <row r="28" spans="1:33">
      <c r="A28" s="4"/>
      <c r="B28" s="26" t="s">
        <v>191</v>
      </c>
      <c r="C28" s="203">
        <v>1093</v>
      </c>
      <c r="D28" s="203">
        <v>867</v>
      </c>
      <c r="E28" s="203">
        <v>1282</v>
      </c>
      <c r="F28" s="203">
        <v>804</v>
      </c>
      <c r="G28" s="203">
        <v>1578</v>
      </c>
      <c r="H28" s="203">
        <v>1371</v>
      </c>
      <c r="I28" s="203">
        <v>1287</v>
      </c>
      <c r="J28" s="204">
        <v>1511</v>
      </c>
      <c r="K28" s="101"/>
      <c r="L28" s="203">
        <v>87.93532338308458</v>
      </c>
      <c r="M28" s="203">
        <v>95.860284605433378</v>
      </c>
      <c r="N28" s="203">
        <v>17.404817404817404</v>
      </c>
      <c r="O28" s="203">
        <v>15.749235474006115</v>
      </c>
      <c r="P28" s="101"/>
      <c r="Q28" s="203">
        <v>4046</v>
      </c>
      <c r="R28" s="204">
        <v>5747</v>
      </c>
      <c r="S28" s="289"/>
      <c r="T28" s="203">
        <v>42.041522491349482</v>
      </c>
      <c r="U28" s="203">
        <v>48.743197719616482</v>
      </c>
      <c r="V28" s="289"/>
      <c r="W28" s="289"/>
      <c r="X28" s="289"/>
      <c r="Y28" s="289"/>
      <c r="Z28" s="289"/>
      <c r="AA28" s="289"/>
      <c r="AB28" s="289"/>
      <c r="AC28" s="289"/>
      <c r="AD28" s="289"/>
      <c r="AF28" s="289"/>
      <c r="AG28" s="289"/>
    </row>
    <row r="29" spans="1:33">
      <c r="A29" s="4"/>
      <c r="B29" s="13" t="s">
        <v>5</v>
      </c>
      <c r="C29" s="193">
        <v>420168</v>
      </c>
      <c r="D29" s="193">
        <v>427483</v>
      </c>
      <c r="E29" s="193">
        <v>453985</v>
      </c>
      <c r="F29" s="193">
        <v>401567</v>
      </c>
      <c r="G29" s="193">
        <v>394873</v>
      </c>
      <c r="H29" s="193">
        <v>401001</v>
      </c>
      <c r="I29" s="193">
        <v>395938</v>
      </c>
      <c r="J29" s="194">
        <v>403058</v>
      </c>
      <c r="K29" s="101"/>
      <c r="L29" s="193">
        <v>0.37129545007433379</v>
      </c>
      <c r="M29" s="193">
        <v>1.5250986012009713</v>
      </c>
      <c r="N29" s="193">
        <v>1.7982613439477897</v>
      </c>
      <c r="O29" s="193">
        <v>1.4218613366645847</v>
      </c>
      <c r="P29" s="101"/>
      <c r="Q29" s="193">
        <v>401567</v>
      </c>
      <c r="R29" s="194">
        <v>403058</v>
      </c>
      <c r="S29" s="289"/>
      <c r="T29" s="193">
        <v>0.37129545007433379</v>
      </c>
      <c r="U29" s="193">
        <v>1.5250986012009713</v>
      </c>
      <c r="V29" s="289"/>
      <c r="W29" s="289"/>
      <c r="X29" s="289"/>
      <c r="Y29" s="289"/>
      <c r="Z29" s="289"/>
      <c r="AA29" s="289"/>
      <c r="AB29" s="289"/>
      <c r="AC29" s="289"/>
      <c r="AD29" s="289"/>
      <c r="AF29" s="289"/>
      <c r="AG29" s="289"/>
    </row>
    <row r="30" spans="1:33">
      <c r="A30" s="4"/>
      <c r="B30" s="11" t="s">
        <v>130</v>
      </c>
      <c r="C30" s="199">
        <v>200625</v>
      </c>
      <c r="D30" s="199">
        <v>192439</v>
      </c>
      <c r="E30" s="199">
        <v>190782</v>
      </c>
      <c r="F30" s="199">
        <v>184254</v>
      </c>
      <c r="G30" s="199">
        <v>181335</v>
      </c>
      <c r="H30" s="199">
        <v>174214</v>
      </c>
      <c r="I30" s="199">
        <v>177542</v>
      </c>
      <c r="J30" s="229">
        <v>189395</v>
      </c>
      <c r="K30" s="101"/>
      <c r="L30" s="199">
        <v>2.7901700912870275</v>
      </c>
      <c r="M30" s="199">
        <v>3.7173769813396063</v>
      </c>
      <c r="N30" s="199">
        <v>6.6761667661736386</v>
      </c>
      <c r="O30" s="199">
        <v>5.5484442966780261</v>
      </c>
      <c r="P30" s="101"/>
      <c r="Q30" s="199">
        <v>184254</v>
      </c>
      <c r="R30" s="229">
        <v>189395</v>
      </c>
      <c r="S30" s="289"/>
      <c r="T30" s="199">
        <v>2.7901700912870275</v>
      </c>
      <c r="U30" s="199">
        <v>3.7173769813396063</v>
      </c>
      <c r="V30" s="289"/>
      <c r="W30" s="289"/>
      <c r="X30" s="289"/>
      <c r="Y30" s="289"/>
      <c r="Z30" s="289"/>
      <c r="AA30" s="289"/>
      <c r="AB30" s="289"/>
      <c r="AC30" s="289"/>
      <c r="AD30" s="289"/>
      <c r="AF30" s="289"/>
      <c r="AG30" s="289"/>
    </row>
    <row r="31" spans="1:33">
      <c r="A31" s="4"/>
      <c r="B31" s="7" t="s">
        <v>7</v>
      </c>
      <c r="C31" s="184">
        <v>489720</v>
      </c>
      <c r="D31" s="184">
        <v>500400</v>
      </c>
      <c r="E31" s="184">
        <v>534469</v>
      </c>
      <c r="F31" s="184">
        <v>479981</v>
      </c>
      <c r="G31" s="184">
        <v>476993</v>
      </c>
      <c r="H31" s="184">
        <v>490697</v>
      </c>
      <c r="I31" s="184">
        <v>471272</v>
      </c>
      <c r="J31" s="192">
        <v>464968</v>
      </c>
      <c r="K31" s="101"/>
      <c r="L31" s="184">
        <v>-3.1278321433556746</v>
      </c>
      <c r="M31" s="184">
        <v>-2.8677129529630738</v>
      </c>
      <c r="N31" s="184">
        <v>-1.3376563852721994</v>
      </c>
      <c r="O31" s="184">
        <v>-2.163433719856164</v>
      </c>
      <c r="P31" s="101"/>
      <c r="Q31" s="184">
        <v>479981</v>
      </c>
      <c r="R31" s="192">
        <v>464968</v>
      </c>
      <c r="S31" s="289"/>
      <c r="T31" s="184">
        <v>-3.1278321433556746</v>
      </c>
      <c r="U31" s="184">
        <v>-2.8677129529630738</v>
      </c>
      <c r="V31" s="289"/>
      <c r="W31" s="289"/>
      <c r="X31" s="289"/>
      <c r="Y31" s="289"/>
      <c r="Z31" s="289"/>
      <c r="AA31" s="289"/>
      <c r="AB31" s="289"/>
      <c r="AC31" s="289"/>
      <c r="AD31" s="289"/>
      <c r="AF31" s="289"/>
      <c r="AG31" s="289"/>
    </row>
    <row r="32" spans="1:33" ht="14.25" customHeight="1">
      <c r="A32" s="4"/>
      <c r="B32" s="74" t="s">
        <v>131</v>
      </c>
      <c r="C32" s="184">
        <v>329206</v>
      </c>
      <c r="D32" s="184">
        <v>321517</v>
      </c>
      <c r="E32" s="184">
        <v>332833</v>
      </c>
      <c r="F32" s="184">
        <v>332176</v>
      </c>
      <c r="G32" s="184">
        <v>335996</v>
      </c>
      <c r="H32" s="184">
        <v>333584</v>
      </c>
      <c r="I32" s="184">
        <v>319785</v>
      </c>
      <c r="J32" s="192">
        <v>328211</v>
      </c>
      <c r="K32" s="101"/>
      <c r="L32" s="184">
        <v>-1.1936443331246085</v>
      </c>
      <c r="M32" s="184">
        <v>-0.91858050182327522</v>
      </c>
      <c r="N32" s="184">
        <v>2.6348953202933219</v>
      </c>
      <c r="O32" s="184">
        <v>1.7240738100698556</v>
      </c>
      <c r="P32" s="101"/>
      <c r="Q32" s="184">
        <v>332176</v>
      </c>
      <c r="R32" s="192">
        <v>328211</v>
      </c>
      <c r="S32" s="289"/>
      <c r="T32" s="184">
        <v>-1.1936443331246085</v>
      </c>
      <c r="U32" s="184">
        <v>-0.91858050182327522</v>
      </c>
      <c r="V32" s="289"/>
      <c r="W32" s="289"/>
      <c r="X32" s="289"/>
      <c r="Y32" s="289"/>
      <c r="Z32" s="289"/>
      <c r="AA32" s="289"/>
      <c r="AB32" s="289"/>
      <c r="AC32" s="289"/>
      <c r="AD32" s="289"/>
      <c r="AF32" s="289"/>
      <c r="AG32" s="289"/>
    </row>
    <row r="33" spans="1:33">
      <c r="A33" s="4"/>
      <c r="B33" s="7" t="s">
        <v>8</v>
      </c>
      <c r="C33" s="184">
        <v>156753</v>
      </c>
      <c r="D33" s="184">
        <v>154177</v>
      </c>
      <c r="E33" s="184">
        <v>149779</v>
      </c>
      <c r="F33" s="184">
        <v>143582</v>
      </c>
      <c r="G33" s="184">
        <v>148550</v>
      </c>
      <c r="H33" s="184">
        <v>147258</v>
      </c>
      <c r="I33" s="184">
        <v>143386</v>
      </c>
      <c r="J33" s="192">
        <v>141979</v>
      </c>
      <c r="K33" s="101"/>
      <c r="L33" s="184">
        <v>-1.1164352077558468</v>
      </c>
      <c r="M33" s="184" t="s">
        <v>89</v>
      </c>
      <c r="N33" s="184">
        <v>-0.98126734827667983</v>
      </c>
      <c r="O33" s="184" t="s">
        <v>89</v>
      </c>
      <c r="P33" s="101"/>
      <c r="Q33" s="184">
        <v>143582</v>
      </c>
      <c r="R33" s="192">
        <v>141979</v>
      </c>
      <c r="S33" s="289"/>
      <c r="T33" s="184">
        <v>-1.1164352077558468</v>
      </c>
      <c r="U33" s="184" t="s">
        <v>89</v>
      </c>
      <c r="V33" s="289"/>
      <c r="W33" s="289"/>
      <c r="X33" s="289"/>
      <c r="Y33" s="289"/>
      <c r="Z33" s="289"/>
      <c r="AA33" s="289"/>
      <c r="AB33" s="289"/>
      <c r="AC33" s="289"/>
      <c r="AD33" s="289"/>
      <c r="AF33" s="289"/>
      <c r="AG33" s="289"/>
    </row>
    <row r="34" spans="1:33">
      <c r="A34" s="4"/>
      <c r="B34" s="7" t="s">
        <v>154</v>
      </c>
      <c r="C34" s="247">
        <v>5.8999999999999995</v>
      </c>
      <c r="D34" s="247">
        <v>5.5</v>
      </c>
      <c r="E34" s="247">
        <v>6.8000000000000007</v>
      </c>
      <c r="F34" s="247">
        <v>6.7</v>
      </c>
      <c r="G34" s="247">
        <v>8</v>
      </c>
      <c r="H34" s="247">
        <v>8.1</v>
      </c>
      <c r="I34" s="247">
        <v>7.8</v>
      </c>
      <c r="J34" s="248">
        <v>7.3</v>
      </c>
      <c r="K34" s="100"/>
      <c r="L34" s="313">
        <v>59.999999999999964</v>
      </c>
      <c r="M34" s="184" t="s">
        <v>89</v>
      </c>
      <c r="N34" s="313">
        <v>-50</v>
      </c>
      <c r="O34" s="184" t="s">
        <v>89</v>
      </c>
      <c r="P34" s="100"/>
      <c r="Q34" s="247">
        <v>6.2</v>
      </c>
      <c r="R34" s="248">
        <v>7.8</v>
      </c>
      <c r="S34" s="289"/>
      <c r="T34" s="313">
        <v>159.99999999999997</v>
      </c>
      <c r="U34" s="184" t="s">
        <v>89</v>
      </c>
      <c r="V34" s="297"/>
      <c r="W34" s="289"/>
      <c r="X34" s="289"/>
      <c r="Y34" s="289"/>
      <c r="Z34" s="289"/>
      <c r="AA34" s="289"/>
      <c r="AB34" s="289"/>
      <c r="AC34" s="289"/>
      <c r="AD34" s="289"/>
      <c r="AF34" s="289"/>
      <c r="AG34" s="289"/>
    </row>
    <row r="35" spans="1:33">
      <c r="A35" s="4"/>
      <c r="B35" s="7" t="s">
        <v>95</v>
      </c>
      <c r="C35" s="247">
        <v>12.7</v>
      </c>
      <c r="D35" s="247">
        <v>10.7</v>
      </c>
      <c r="E35" s="247">
        <v>16.5</v>
      </c>
      <c r="F35" s="247">
        <v>13.6</v>
      </c>
      <c r="G35" s="247">
        <v>21.2</v>
      </c>
      <c r="H35" s="247">
        <v>20.399999999999999</v>
      </c>
      <c r="I35" s="247">
        <v>17.899999999999999</v>
      </c>
      <c r="J35" s="248">
        <v>18.5</v>
      </c>
      <c r="K35" s="100"/>
      <c r="L35" s="313">
        <v>490.00000000000006</v>
      </c>
      <c r="M35" s="247" t="s">
        <v>89</v>
      </c>
      <c r="N35" s="313">
        <v>60.000000000000142</v>
      </c>
      <c r="O35" s="247" t="s">
        <v>89</v>
      </c>
      <c r="P35" s="100"/>
      <c r="Q35" s="247">
        <v>13.4</v>
      </c>
      <c r="R35" s="248">
        <v>19.5</v>
      </c>
      <c r="S35" s="289"/>
      <c r="T35" s="313">
        <v>610</v>
      </c>
      <c r="U35" s="247" t="s">
        <v>89</v>
      </c>
      <c r="V35" s="289"/>
      <c r="W35" s="289"/>
      <c r="X35" s="289"/>
      <c r="Y35" s="289"/>
      <c r="Z35" s="289"/>
      <c r="AA35" s="289"/>
      <c r="AB35" s="289"/>
      <c r="AC35" s="289"/>
      <c r="AD35" s="289"/>
      <c r="AF35" s="289"/>
      <c r="AG35" s="289"/>
    </row>
    <row r="36" spans="1:33">
      <c r="A36" s="4"/>
      <c r="B36" s="23" t="s">
        <v>168</v>
      </c>
      <c r="C36" s="249">
        <v>52.3</v>
      </c>
      <c r="D36" s="249">
        <v>60.3</v>
      </c>
      <c r="E36" s="250">
        <v>49.6</v>
      </c>
      <c r="F36" s="250">
        <v>54.8</v>
      </c>
      <c r="G36" s="250">
        <v>48.9</v>
      </c>
      <c r="H36" s="250">
        <v>47.9</v>
      </c>
      <c r="I36" s="249">
        <v>49.3</v>
      </c>
      <c r="J36" s="251">
        <v>55.1</v>
      </c>
      <c r="K36" s="100"/>
      <c r="L36" s="249">
        <v>-0.30000000000000426</v>
      </c>
      <c r="M36" s="249">
        <v>1.2999999999999972</v>
      </c>
      <c r="N36" s="249">
        <v>-5.8000000000000043</v>
      </c>
      <c r="O36" s="249">
        <v>-6</v>
      </c>
      <c r="P36" s="100"/>
      <c r="Q36" s="249">
        <v>54</v>
      </c>
      <c r="R36" s="251">
        <v>50.2</v>
      </c>
      <c r="T36" s="249">
        <v>3.7999999999999972</v>
      </c>
      <c r="U36" s="249">
        <v>4.5</v>
      </c>
      <c r="V36" s="289"/>
      <c r="W36" s="289"/>
      <c r="X36" s="289"/>
      <c r="Y36" s="289"/>
      <c r="Z36" s="289"/>
      <c r="AA36" s="289"/>
      <c r="AB36" s="289"/>
      <c r="AC36" s="289"/>
      <c r="AD36" s="289"/>
      <c r="AF36" s="289"/>
      <c r="AG36" s="289"/>
    </row>
    <row r="37" spans="1:33">
      <c r="A37" s="4"/>
      <c r="B37" s="81" t="s">
        <v>121</v>
      </c>
      <c r="C37" s="33"/>
      <c r="D37" s="33"/>
      <c r="E37" s="33"/>
      <c r="F37" s="33"/>
      <c r="G37" s="33"/>
      <c r="H37" s="33"/>
      <c r="I37" s="33"/>
      <c r="J37" s="94"/>
      <c r="R37" s="94"/>
    </row>
    <row r="38" spans="1:33">
      <c r="B38" s="81" t="s">
        <v>127</v>
      </c>
      <c r="C38" s="81"/>
      <c r="D38" s="81"/>
      <c r="E38" s="81"/>
      <c r="F38" s="81"/>
      <c r="G38" s="81"/>
      <c r="H38" s="81"/>
      <c r="I38" s="81"/>
      <c r="J38" s="81"/>
      <c r="K38" s="81"/>
      <c r="P38" s="81"/>
      <c r="R38" s="81"/>
    </row>
    <row r="39" spans="1:33">
      <c r="B39" s="81" t="s">
        <v>126</v>
      </c>
    </row>
    <row r="40" spans="1:33">
      <c r="B40" s="81" t="s">
        <v>276</v>
      </c>
    </row>
    <row r="41" spans="1:33">
      <c r="B41" s="81" t="s">
        <v>128</v>
      </c>
    </row>
    <row r="42" spans="1:33">
      <c r="B42" s="81" t="s">
        <v>129</v>
      </c>
    </row>
    <row r="43" spans="1:33">
      <c r="B43" s="314" t="s">
        <v>339</v>
      </c>
    </row>
    <row r="44" spans="1:33">
      <c r="B44" s="81" t="s">
        <v>248</v>
      </c>
    </row>
    <row r="45" spans="1:33">
      <c r="B45" s="81" t="s">
        <v>343</v>
      </c>
    </row>
    <row r="46" spans="1:33">
      <c r="B46" s="81" t="s">
        <v>344</v>
      </c>
      <c r="C46" s="295"/>
      <c r="D46" s="295"/>
      <c r="E46" s="295"/>
      <c r="F46" s="295"/>
      <c r="G46" s="295"/>
      <c r="H46" s="295"/>
      <c r="I46" s="295"/>
      <c r="J46" s="295"/>
      <c r="Q46" s="295"/>
      <c r="R46" s="295"/>
    </row>
    <row r="48" spans="1:33">
      <c r="B48" s="81"/>
    </row>
    <row r="49" spans="2:2">
      <c r="B49" s="81"/>
    </row>
  </sheetData>
  <conditionalFormatting sqref="B2">
    <cfRule type="colorScale" priority="18">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tabColor rgb="FFFFFF00"/>
    <pageSetUpPr autoPageBreaks="0" fitToPage="1"/>
  </sheetPr>
  <dimension ref="A1:Z41"/>
  <sheetViews>
    <sheetView showGridLines="0" showRowColHeaders="0" zoomScaleNormal="100" zoomScaleSheetLayoutView="100" workbookViewId="0">
      <pane xSplit="2" ySplit="4" topLeftCell="C5" activePane="bottomRight" state="frozen"/>
      <selection activeCell="B31" sqref="B31"/>
      <selection pane="topRight" activeCell="B31" sqref="B31"/>
      <selection pane="bottomLeft" activeCell="B31" sqref="B31"/>
      <selection pane="bottomRight" activeCell="C5" sqref="C5"/>
    </sheetView>
  </sheetViews>
  <sheetFormatPr defaultColWidth="9" defaultRowHeight="14.25"/>
  <cols>
    <col min="1" max="1" width="1.625" style="1" customWidth="1"/>
    <col min="2" max="2" width="46.625" style="1" customWidth="1"/>
    <col min="3" max="10" width="9" style="1"/>
    <col min="11" max="11" width="1.625" customWidth="1"/>
    <col min="16" max="16" width="1.625" customWidth="1"/>
    <col min="17" max="18" width="9" style="1"/>
    <col min="19" max="19" width="1.5" customWidth="1"/>
  </cols>
  <sheetData>
    <row r="1" spans="1:26">
      <c r="A1" s="4"/>
      <c r="B1" s="59" t="s">
        <v>356</v>
      </c>
      <c r="C1" s="3"/>
      <c r="D1" s="3"/>
      <c r="E1" s="3"/>
      <c r="F1" s="3"/>
      <c r="G1" s="3"/>
      <c r="H1" s="3"/>
      <c r="I1" s="3"/>
      <c r="J1" s="3"/>
      <c r="Q1" s="3"/>
      <c r="R1" s="3"/>
    </row>
    <row r="2" spans="1:26">
      <c r="A2" s="4"/>
      <c r="B2" s="5"/>
      <c r="C2" s="76"/>
      <c r="D2" s="76"/>
      <c r="E2" s="76"/>
      <c r="F2" s="76"/>
      <c r="G2" s="76"/>
      <c r="H2" s="76"/>
      <c r="I2" s="76"/>
      <c r="J2" s="282"/>
      <c r="Q2" s="76"/>
      <c r="R2" s="282"/>
    </row>
    <row r="3" spans="1:26" ht="33.75">
      <c r="A3" s="4"/>
      <c r="B3" s="10"/>
      <c r="C3" s="106" t="s">
        <v>122</v>
      </c>
      <c r="D3" s="73" t="s">
        <v>133</v>
      </c>
      <c r="E3" s="73" t="s">
        <v>137</v>
      </c>
      <c r="F3" s="73" t="s">
        <v>140</v>
      </c>
      <c r="G3" s="73" t="s">
        <v>148</v>
      </c>
      <c r="H3" s="73" t="s">
        <v>162</v>
      </c>
      <c r="I3" s="73" t="s">
        <v>188</v>
      </c>
      <c r="J3" s="284" t="s">
        <v>199</v>
      </c>
      <c r="L3" s="283" t="s">
        <v>357</v>
      </c>
      <c r="M3" s="283" t="s">
        <v>358</v>
      </c>
      <c r="N3" s="283" t="s">
        <v>359</v>
      </c>
      <c r="O3" s="283" t="s">
        <v>358</v>
      </c>
      <c r="Q3" s="73" t="s">
        <v>219</v>
      </c>
      <c r="R3" s="284" t="s">
        <v>218</v>
      </c>
      <c r="S3" s="1"/>
      <c r="T3" s="283" t="s">
        <v>360</v>
      </c>
      <c r="U3" s="283" t="s">
        <v>358</v>
      </c>
      <c r="V3" s="73"/>
      <c r="W3" s="18"/>
      <c r="Y3" s="73"/>
      <c r="Z3" s="18"/>
    </row>
    <row r="4" spans="1:26">
      <c r="A4" s="4"/>
      <c r="B4" s="66"/>
      <c r="C4" s="206" t="s">
        <v>44</v>
      </c>
      <c r="D4" s="206" t="s">
        <v>44</v>
      </c>
      <c r="E4" s="207" t="s">
        <v>44</v>
      </c>
      <c r="F4" s="207" t="s">
        <v>44</v>
      </c>
      <c r="G4" s="207" t="s">
        <v>44</v>
      </c>
      <c r="H4" s="207" t="s">
        <v>44</v>
      </c>
      <c r="I4" s="206" t="s">
        <v>44</v>
      </c>
      <c r="J4" s="286" t="s">
        <v>44</v>
      </c>
      <c r="K4" s="287"/>
      <c r="L4" s="253" t="s">
        <v>56</v>
      </c>
      <c r="M4" s="253" t="s">
        <v>56</v>
      </c>
      <c r="N4" s="253" t="s">
        <v>56</v>
      </c>
      <c r="O4" s="253" t="s">
        <v>56</v>
      </c>
      <c r="P4" s="287"/>
      <c r="Q4" s="206" t="s">
        <v>44</v>
      </c>
      <c r="R4" s="286" t="s">
        <v>44</v>
      </c>
      <c r="S4" s="1"/>
      <c r="T4" s="253" t="s">
        <v>56</v>
      </c>
      <c r="U4" s="253" t="s">
        <v>56</v>
      </c>
    </row>
    <row r="5" spans="1:26">
      <c r="A5" s="4"/>
      <c r="B5" s="12" t="s">
        <v>0</v>
      </c>
      <c r="C5" s="193">
        <v>1410</v>
      </c>
      <c r="D5" s="193">
        <v>1435</v>
      </c>
      <c r="E5" s="193">
        <v>1591</v>
      </c>
      <c r="F5" s="193">
        <v>1533</v>
      </c>
      <c r="G5" s="193">
        <v>1772</v>
      </c>
      <c r="H5" s="193">
        <v>1784</v>
      </c>
      <c r="I5" s="193">
        <v>1849</v>
      </c>
      <c r="J5" s="254">
        <v>1701</v>
      </c>
      <c r="K5" s="101"/>
      <c r="L5" s="193">
        <v>10.95890410958904</v>
      </c>
      <c r="M5" s="193">
        <v>11.450878334417697</v>
      </c>
      <c r="N5" s="193">
        <v>-8.0043266630611143</v>
      </c>
      <c r="O5" s="193">
        <v>-7.6051779935275077</v>
      </c>
      <c r="P5" s="101"/>
      <c r="Q5" s="193">
        <v>5969</v>
      </c>
      <c r="R5" s="254">
        <v>7106</v>
      </c>
      <c r="S5" s="289"/>
      <c r="T5" s="193">
        <v>19.048416820237897</v>
      </c>
      <c r="U5" s="193">
        <v>21.592465753424658</v>
      </c>
      <c r="V5" s="289"/>
      <c r="W5" s="470"/>
      <c r="X5" s="470"/>
      <c r="Y5" s="289"/>
      <c r="Z5" s="289"/>
    </row>
    <row r="6" spans="1:26" collapsed="1">
      <c r="A6" s="4"/>
      <c r="B6" s="77" t="s">
        <v>353</v>
      </c>
      <c r="C6" s="199">
        <v>16</v>
      </c>
      <c r="D6" s="199">
        <v>16</v>
      </c>
      <c r="E6" s="199">
        <v>13</v>
      </c>
      <c r="F6" s="199">
        <v>10</v>
      </c>
      <c r="G6" s="199">
        <v>11</v>
      </c>
      <c r="H6" s="199">
        <v>12</v>
      </c>
      <c r="I6" s="199">
        <v>13</v>
      </c>
      <c r="J6" s="200">
        <v>12</v>
      </c>
      <c r="K6" s="101"/>
      <c r="L6" s="199">
        <v>20</v>
      </c>
      <c r="M6" s="199">
        <v>0</v>
      </c>
      <c r="N6" s="199">
        <v>-7.6923076923076925</v>
      </c>
      <c r="O6" s="199">
        <v>0</v>
      </c>
      <c r="P6" s="101"/>
      <c r="Q6" s="199">
        <v>55</v>
      </c>
      <c r="R6" s="200">
        <v>48</v>
      </c>
      <c r="S6" s="289"/>
      <c r="T6" s="199">
        <v>-12.727272727272727</v>
      </c>
      <c r="U6" s="199">
        <v>-9.433962264150944</v>
      </c>
      <c r="V6" s="289"/>
      <c r="W6" s="470"/>
      <c r="X6" s="470"/>
      <c r="Y6" s="289"/>
      <c r="Z6" s="289"/>
    </row>
    <row r="7" spans="1:26" collapsed="1">
      <c r="A7" s="4"/>
      <c r="B7" s="77" t="s">
        <v>285</v>
      </c>
      <c r="C7" s="188">
        <v>0</v>
      </c>
      <c r="D7" s="188">
        <v>1</v>
      </c>
      <c r="E7" s="188">
        <v>0</v>
      </c>
      <c r="F7" s="188">
        <v>-1</v>
      </c>
      <c r="G7" s="188">
        <v>0</v>
      </c>
      <c r="H7" s="188">
        <v>0</v>
      </c>
      <c r="I7" s="188">
        <v>0</v>
      </c>
      <c r="J7" s="255">
        <v>0</v>
      </c>
      <c r="K7" s="101"/>
      <c r="L7" s="267">
        <v>100</v>
      </c>
      <c r="M7" s="188" t="s">
        <v>89</v>
      </c>
      <c r="N7" s="188" t="s">
        <v>89</v>
      </c>
      <c r="O7" s="301" t="s">
        <v>89</v>
      </c>
      <c r="P7" s="101"/>
      <c r="Q7" s="267">
        <v>0</v>
      </c>
      <c r="R7" s="255">
        <v>0</v>
      </c>
      <c r="S7" s="289"/>
      <c r="T7" s="188" t="s">
        <v>89</v>
      </c>
      <c r="U7" s="301">
        <v>100</v>
      </c>
      <c r="V7" s="289"/>
      <c r="W7" s="470"/>
      <c r="X7" s="470"/>
      <c r="Y7" s="289"/>
      <c r="Z7" s="289"/>
    </row>
    <row r="8" spans="1:26">
      <c r="A8" s="4"/>
      <c r="B8" s="77" t="s">
        <v>286</v>
      </c>
      <c r="C8" s="186">
        <v>16</v>
      </c>
      <c r="D8" s="186">
        <v>15</v>
      </c>
      <c r="E8" s="186">
        <v>13</v>
      </c>
      <c r="F8" s="186">
        <v>11</v>
      </c>
      <c r="G8" s="186">
        <v>11</v>
      </c>
      <c r="H8" s="186">
        <v>12</v>
      </c>
      <c r="I8" s="186">
        <v>13</v>
      </c>
      <c r="J8" s="256">
        <v>12</v>
      </c>
      <c r="K8" s="101"/>
      <c r="L8" s="243">
        <v>9.0909090909090917</v>
      </c>
      <c r="M8" s="186">
        <v>0</v>
      </c>
      <c r="N8" s="186">
        <v>-7.6923076923076925</v>
      </c>
      <c r="O8" s="302">
        <v>0</v>
      </c>
      <c r="P8" s="101"/>
      <c r="Q8" s="243">
        <v>55</v>
      </c>
      <c r="R8" s="256">
        <v>48</v>
      </c>
      <c r="S8" s="289"/>
      <c r="T8" s="186">
        <v>-12.727272727272727</v>
      </c>
      <c r="U8" s="302">
        <v>-11.111111111111111</v>
      </c>
      <c r="V8" s="289"/>
      <c r="W8" s="470"/>
      <c r="X8" s="470"/>
      <c r="Y8" s="289"/>
      <c r="Z8" s="289"/>
    </row>
    <row r="9" spans="1:26">
      <c r="A9" s="4"/>
      <c r="B9" s="77" t="s">
        <v>354</v>
      </c>
      <c r="C9" s="184">
        <v>1</v>
      </c>
      <c r="D9" s="184">
        <v>1</v>
      </c>
      <c r="E9" s="184">
        <v>0</v>
      </c>
      <c r="F9" s="184">
        <v>-2</v>
      </c>
      <c r="G9" s="184">
        <v>0</v>
      </c>
      <c r="H9" s="184">
        <v>0</v>
      </c>
      <c r="I9" s="184">
        <v>0</v>
      </c>
      <c r="J9" s="185">
        <v>0</v>
      </c>
      <c r="K9" s="101"/>
      <c r="L9" s="199">
        <v>100</v>
      </c>
      <c r="M9" s="199">
        <v>-100</v>
      </c>
      <c r="N9" s="199" t="s">
        <v>89</v>
      </c>
      <c r="O9" s="199" t="s">
        <v>89</v>
      </c>
      <c r="P9" s="265"/>
      <c r="Q9" s="184">
        <v>0</v>
      </c>
      <c r="R9" s="185">
        <v>0</v>
      </c>
      <c r="S9" s="289"/>
      <c r="T9" s="199" t="s">
        <v>89</v>
      </c>
      <c r="U9" s="199">
        <v>100</v>
      </c>
      <c r="V9" s="289"/>
      <c r="W9" s="470"/>
      <c r="X9" s="470"/>
      <c r="Y9" s="289"/>
      <c r="Z9" s="289"/>
    </row>
    <row r="10" spans="1:26">
      <c r="A10" s="4"/>
      <c r="B10" s="77" t="s">
        <v>287</v>
      </c>
      <c r="C10" s="199">
        <v>1</v>
      </c>
      <c r="D10" s="199">
        <v>1</v>
      </c>
      <c r="E10" s="199">
        <v>0</v>
      </c>
      <c r="F10" s="199">
        <v>-2</v>
      </c>
      <c r="G10" s="199">
        <v>0</v>
      </c>
      <c r="H10" s="199">
        <v>0</v>
      </c>
      <c r="I10" s="199">
        <v>0</v>
      </c>
      <c r="J10" s="200">
        <v>0</v>
      </c>
      <c r="K10" s="101"/>
      <c r="L10" s="186">
        <v>100</v>
      </c>
      <c r="M10" s="199">
        <v>-100</v>
      </c>
      <c r="N10" s="199" t="s">
        <v>89</v>
      </c>
      <c r="O10" s="186" t="s">
        <v>89</v>
      </c>
      <c r="P10" s="265"/>
      <c r="Q10" s="199">
        <v>0</v>
      </c>
      <c r="R10" s="200">
        <v>0</v>
      </c>
      <c r="S10" s="289"/>
      <c r="T10" s="199" t="s">
        <v>89</v>
      </c>
      <c r="U10" s="186">
        <v>100</v>
      </c>
      <c r="V10" s="289"/>
      <c r="W10" s="470"/>
      <c r="X10" s="470"/>
      <c r="Y10" s="289"/>
      <c r="Z10" s="289"/>
    </row>
    <row r="11" spans="1:26">
      <c r="A11" s="4"/>
      <c r="B11" s="77" t="s">
        <v>362</v>
      </c>
      <c r="C11" s="188">
        <v>528</v>
      </c>
      <c r="D11" s="188">
        <v>456</v>
      </c>
      <c r="E11" s="188">
        <v>454</v>
      </c>
      <c r="F11" s="188">
        <v>357</v>
      </c>
      <c r="G11" s="188">
        <v>511</v>
      </c>
      <c r="H11" s="188">
        <v>495</v>
      </c>
      <c r="I11" s="188">
        <v>526</v>
      </c>
      <c r="J11" s="189">
        <v>412</v>
      </c>
      <c r="K11" s="101"/>
      <c r="L11" s="188">
        <v>15.406162464985995</v>
      </c>
      <c r="M11" s="188">
        <v>15.730337078651685</v>
      </c>
      <c r="N11" s="188">
        <v>-21.673003802281368</v>
      </c>
      <c r="O11" s="188">
        <v>-21.374045801526716</v>
      </c>
      <c r="P11" s="265"/>
      <c r="Q11" s="188">
        <v>1795</v>
      </c>
      <c r="R11" s="189">
        <v>1944</v>
      </c>
      <c r="S11" s="289"/>
      <c r="T11" s="188">
        <v>8.3008356545961011</v>
      </c>
      <c r="U11" s="188">
        <v>10.120068610634648</v>
      </c>
      <c r="V11" s="289"/>
      <c r="W11" s="470"/>
      <c r="X11" s="470"/>
      <c r="Y11" s="289"/>
      <c r="Z11" s="289"/>
    </row>
    <row r="12" spans="1:26">
      <c r="A12" s="4"/>
      <c r="B12" s="77" t="s">
        <v>283</v>
      </c>
      <c r="C12" s="184">
        <v>299</v>
      </c>
      <c r="D12" s="184">
        <v>305</v>
      </c>
      <c r="E12" s="184">
        <v>292</v>
      </c>
      <c r="F12" s="184">
        <v>284</v>
      </c>
      <c r="G12" s="184">
        <v>275</v>
      </c>
      <c r="H12" s="184">
        <v>264</v>
      </c>
      <c r="I12" s="184">
        <v>270</v>
      </c>
      <c r="J12" s="185">
        <v>259</v>
      </c>
      <c r="K12" s="101"/>
      <c r="L12" s="184">
        <v>-8.8028169014084501</v>
      </c>
      <c r="M12" s="184">
        <v>-7.8291814946619214</v>
      </c>
      <c r="N12" s="184">
        <v>-4.0740740740740744</v>
      </c>
      <c r="O12" s="184">
        <v>-3.3582089552238807</v>
      </c>
      <c r="P12" s="265"/>
      <c r="Q12" s="184">
        <v>1180</v>
      </c>
      <c r="R12" s="185">
        <v>1068</v>
      </c>
      <c r="S12" s="289"/>
      <c r="T12" s="184">
        <v>-9.4915254237288131</v>
      </c>
      <c r="U12" s="184">
        <v>-6.9726390114739631</v>
      </c>
      <c r="V12" s="289"/>
      <c r="W12" s="470"/>
      <c r="X12" s="470"/>
      <c r="Y12" s="289"/>
      <c r="Z12" s="289"/>
    </row>
    <row r="13" spans="1:26">
      <c r="A13" s="4"/>
      <c r="B13" s="77" t="s">
        <v>350</v>
      </c>
      <c r="C13" s="184">
        <v>252</v>
      </c>
      <c r="D13" s="184">
        <v>365</v>
      </c>
      <c r="E13" s="184">
        <v>642</v>
      </c>
      <c r="F13" s="184">
        <v>838</v>
      </c>
      <c r="G13" s="184">
        <v>813</v>
      </c>
      <c r="H13" s="184">
        <v>890</v>
      </c>
      <c r="I13" s="184">
        <v>967</v>
      </c>
      <c r="J13" s="185">
        <v>951</v>
      </c>
      <c r="K13" s="101"/>
      <c r="L13" s="184">
        <v>13.484486873508352</v>
      </c>
      <c r="M13" s="184">
        <v>14.975845410628018</v>
      </c>
      <c r="N13" s="184">
        <v>-1.6546018614270943</v>
      </c>
      <c r="O13" s="184">
        <v>-1.2448132780082988</v>
      </c>
      <c r="P13" s="265"/>
      <c r="Q13" s="184">
        <v>2097</v>
      </c>
      <c r="R13" s="185">
        <v>3621</v>
      </c>
      <c r="S13" s="289"/>
      <c r="T13" s="184">
        <v>72.67525035765378</v>
      </c>
      <c r="U13" s="184">
        <v>77.16110019646365</v>
      </c>
      <c r="V13" s="289"/>
      <c r="W13" s="470"/>
      <c r="X13" s="470"/>
      <c r="Y13" s="289"/>
      <c r="Z13" s="289"/>
    </row>
    <row r="14" spans="1:26">
      <c r="A14" s="4"/>
      <c r="B14" s="77" t="s">
        <v>351</v>
      </c>
      <c r="C14" s="184">
        <v>304</v>
      </c>
      <c r="D14" s="184">
        <v>291</v>
      </c>
      <c r="E14" s="184">
        <v>191</v>
      </c>
      <c r="F14" s="184">
        <v>55</v>
      </c>
      <c r="G14" s="184">
        <v>161</v>
      </c>
      <c r="H14" s="184">
        <v>113</v>
      </c>
      <c r="I14" s="184">
        <v>69</v>
      </c>
      <c r="J14" s="467">
        <v>57</v>
      </c>
      <c r="K14" s="101"/>
      <c r="L14" s="184">
        <v>3.6363636363636362</v>
      </c>
      <c r="M14" s="184">
        <v>-5.0847457627118651</v>
      </c>
      <c r="N14" s="184">
        <v>-17.391304347826086</v>
      </c>
      <c r="O14" s="184">
        <v>-18.840579710144929</v>
      </c>
      <c r="P14" s="265"/>
      <c r="Q14" s="184">
        <v>841</v>
      </c>
      <c r="R14" s="185">
        <v>400</v>
      </c>
      <c r="S14" s="289"/>
      <c r="T14" s="184">
        <v>-52.437574316290124</v>
      </c>
      <c r="U14" s="184">
        <v>-52.073170731707322</v>
      </c>
      <c r="V14" s="289"/>
      <c r="W14" s="470"/>
      <c r="X14" s="470"/>
      <c r="Y14" s="289"/>
      <c r="Z14" s="289"/>
    </row>
    <row r="15" spans="1:26">
      <c r="A15" s="4"/>
      <c r="B15" s="77" t="s">
        <v>69</v>
      </c>
      <c r="C15" s="190">
        <v>10</v>
      </c>
      <c r="D15" s="190">
        <v>1</v>
      </c>
      <c r="E15" s="190">
        <v>-1</v>
      </c>
      <c r="F15" s="190">
        <v>-9</v>
      </c>
      <c r="G15" s="190">
        <v>1</v>
      </c>
      <c r="H15" s="190">
        <v>10</v>
      </c>
      <c r="I15" s="190">
        <v>4</v>
      </c>
      <c r="J15" s="191">
        <v>10</v>
      </c>
      <c r="K15" s="101"/>
      <c r="L15" s="190" t="s">
        <v>89</v>
      </c>
      <c r="M15" s="190">
        <v>175</v>
      </c>
      <c r="N15" s="190">
        <v>150</v>
      </c>
      <c r="O15" s="190">
        <v>80</v>
      </c>
      <c r="P15" s="265"/>
      <c r="Q15" s="190">
        <v>1</v>
      </c>
      <c r="R15" s="191">
        <v>25</v>
      </c>
      <c r="S15" s="289"/>
      <c r="T15" s="190" t="s">
        <v>89</v>
      </c>
      <c r="U15" s="190" t="s">
        <v>89</v>
      </c>
      <c r="V15" s="289"/>
      <c r="W15" s="470"/>
      <c r="X15" s="470"/>
      <c r="Y15" s="289"/>
      <c r="Z15" s="289"/>
    </row>
    <row r="16" spans="1:26">
      <c r="A16" s="4"/>
      <c r="B16" s="78" t="s">
        <v>1</v>
      </c>
      <c r="C16" s="195">
        <v>-1006</v>
      </c>
      <c r="D16" s="195">
        <v>-1044</v>
      </c>
      <c r="E16" s="196">
        <v>-1024</v>
      </c>
      <c r="F16" s="196">
        <v>-1030</v>
      </c>
      <c r="G16" s="196">
        <v>-1033</v>
      </c>
      <c r="H16" s="196">
        <v>-1042</v>
      </c>
      <c r="I16" s="195">
        <v>-1065</v>
      </c>
      <c r="J16" s="257">
        <v>-1121</v>
      </c>
      <c r="K16" s="101"/>
      <c r="L16" s="195">
        <v>-8.8349514563106801</v>
      </c>
      <c r="M16" s="195">
        <v>-8.1184336198662841</v>
      </c>
      <c r="N16" s="195">
        <v>-5.2582159624413141</v>
      </c>
      <c r="O16" s="195">
        <v>-5.7943925233644862</v>
      </c>
      <c r="P16" s="101"/>
      <c r="Q16" s="195">
        <v>-4104</v>
      </c>
      <c r="R16" s="257">
        <v>-4261</v>
      </c>
      <c r="S16" s="289"/>
      <c r="T16" s="195">
        <v>-3.8255360623781676</v>
      </c>
      <c r="U16" s="195">
        <v>-5.7611124906878572</v>
      </c>
      <c r="V16" s="289"/>
      <c r="W16" s="470"/>
      <c r="X16" s="470"/>
      <c r="Y16" s="289"/>
      <c r="Z16" s="289"/>
    </row>
    <row r="17" spans="1:26">
      <c r="A17" s="4"/>
      <c r="B17" s="79" t="s">
        <v>67</v>
      </c>
      <c r="C17" s="193">
        <v>404</v>
      </c>
      <c r="D17" s="193">
        <v>391</v>
      </c>
      <c r="E17" s="193">
        <v>567</v>
      </c>
      <c r="F17" s="193">
        <v>503</v>
      </c>
      <c r="G17" s="193">
        <v>739</v>
      </c>
      <c r="H17" s="193">
        <v>742</v>
      </c>
      <c r="I17" s="193">
        <v>784</v>
      </c>
      <c r="J17" s="254">
        <v>580</v>
      </c>
      <c r="K17" s="101"/>
      <c r="L17" s="193">
        <v>15.308151093439365</v>
      </c>
      <c r="M17" s="193">
        <v>18.571428571428573</v>
      </c>
      <c r="N17" s="193">
        <v>-26.020408163265309</v>
      </c>
      <c r="O17" s="193">
        <v>-25.892857142857146</v>
      </c>
      <c r="P17" s="101"/>
      <c r="Q17" s="193">
        <v>1865</v>
      </c>
      <c r="R17" s="254">
        <v>2845</v>
      </c>
      <c r="S17" s="289"/>
      <c r="T17" s="193">
        <v>52.546916890080432</v>
      </c>
      <c r="U17" s="193">
        <v>56.756756756756758</v>
      </c>
      <c r="V17" s="289"/>
      <c r="W17" s="470"/>
      <c r="X17" s="470"/>
      <c r="Y17" s="289"/>
      <c r="Z17" s="289"/>
    </row>
    <row r="18" spans="1:26">
      <c r="A18" s="4"/>
      <c r="B18" s="27" t="s">
        <v>15</v>
      </c>
      <c r="C18" s="184">
        <v>-35</v>
      </c>
      <c r="D18" s="184">
        <v>-45</v>
      </c>
      <c r="E18" s="184">
        <v>-86</v>
      </c>
      <c r="F18" s="184">
        <v>-96</v>
      </c>
      <c r="G18" s="184">
        <v>-62</v>
      </c>
      <c r="H18" s="184">
        <v>-46</v>
      </c>
      <c r="I18" s="184">
        <v>-115</v>
      </c>
      <c r="J18" s="185">
        <v>-131</v>
      </c>
      <c r="K18" s="101"/>
      <c r="L18" s="184">
        <v>-36.458333333333329</v>
      </c>
      <c r="M18" s="184">
        <v>-43.478260869565219</v>
      </c>
      <c r="N18" s="184">
        <v>-13.913043478260869</v>
      </c>
      <c r="O18" s="184">
        <v>-14.782608695652174</v>
      </c>
      <c r="P18" s="101"/>
      <c r="Q18" s="184">
        <v>-262</v>
      </c>
      <c r="R18" s="185">
        <v>-354</v>
      </c>
      <c r="S18" s="289"/>
      <c r="T18" s="184">
        <v>-35.114503816793892</v>
      </c>
      <c r="U18" s="184">
        <v>-42.168674698795186</v>
      </c>
      <c r="V18" s="289"/>
      <c r="W18" s="470"/>
      <c r="X18" s="470"/>
      <c r="Y18" s="289"/>
      <c r="Z18" s="289"/>
    </row>
    <row r="19" spans="1:26">
      <c r="A19" s="4"/>
      <c r="B19" s="19" t="s">
        <v>2</v>
      </c>
      <c r="C19" s="199">
        <v>-1</v>
      </c>
      <c r="D19" s="199">
        <v>0</v>
      </c>
      <c r="E19" s="199">
        <v>0</v>
      </c>
      <c r="F19" s="199">
        <v>-9</v>
      </c>
      <c r="G19" s="199">
        <v>0</v>
      </c>
      <c r="H19" s="199">
        <v>0</v>
      </c>
      <c r="I19" s="199">
        <v>0</v>
      </c>
      <c r="J19" s="200">
        <v>-4</v>
      </c>
      <c r="K19" s="101"/>
      <c r="L19" s="199">
        <v>55.555555555555557</v>
      </c>
      <c r="M19" s="199">
        <v>66.666666666666657</v>
      </c>
      <c r="N19" s="199" t="s">
        <v>89</v>
      </c>
      <c r="O19" s="199" t="s">
        <v>89</v>
      </c>
      <c r="P19" s="101"/>
      <c r="Q19" s="199">
        <v>-10</v>
      </c>
      <c r="R19" s="200">
        <v>-4</v>
      </c>
      <c r="S19" s="289"/>
      <c r="T19" s="199">
        <v>60</v>
      </c>
      <c r="U19" s="199">
        <v>50</v>
      </c>
      <c r="V19" s="289"/>
      <c r="W19" s="470"/>
      <c r="X19" s="470"/>
      <c r="Y19" s="289"/>
      <c r="Z19" s="289"/>
    </row>
    <row r="20" spans="1:26">
      <c r="A20" s="4"/>
      <c r="B20" s="48" t="s">
        <v>66</v>
      </c>
      <c r="C20" s="188">
        <v>368</v>
      </c>
      <c r="D20" s="188">
        <v>346</v>
      </c>
      <c r="E20" s="188">
        <v>481</v>
      </c>
      <c r="F20" s="188">
        <v>398</v>
      </c>
      <c r="G20" s="188">
        <v>677</v>
      </c>
      <c r="H20" s="188">
        <v>696</v>
      </c>
      <c r="I20" s="188">
        <v>669</v>
      </c>
      <c r="J20" s="189">
        <v>445</v>
      </c>
      <c r="K20" s="101"/>
      <c r="L20" s="188">
        <v>11.809045226130653</v>
      </c>
      <c r="M20" s="188">
        <v>14.652956298200515</v>
      </c>
      <c r="N20" s="188">
        <v>-33.482810164424514</v>
      </c>
      <c r="O20" s="188">
        <v>-33.333333333333329</v>
      </c>
      <c r="P20" s="101"/>
      <c r="Q20" s="188">
        <v>1593</v>
      </c>
      <c r="R20" s="189">
        <v>2487</v>
      </c>
      <c r="S20" s="289"/>
      <c r="T20" s="188">
        <v>56.120527306967979</v>
      </c>
      <c r="U20" s="188">
        <v>59.781209781209775</v>
      </c>
      <c r="V20" s="289"/>
      <c r="W20" s="289"/>
      <c r="X20" s="289"/>
      <c r="Y20" s="289"/>
      <c r="Z20" s="289"/>
    </row>
    <row r="21" spans="1:26">
      <c r="A21" s="4"/>
      <c r="B21" s="7" t="s">
        <v>54</v>
      </c>
      <c r="C21" s="184">
        <v>-4</v>
      </c>
      <c r="D21" s="184">
        <v>-13</v>
      </c>
      <c r="E21" s="184">
        <v>-22</v>
      </c>
      <c r="F21" s="184">
        <v>-17</v>
      </c>
      <c r="G21" s="184">
        <v>-2</v>
      </c>
      <c r="H21" s="184">
        <v>-14</v>
      </c>
      <c r="I21" s="184">
        <v>-17</v>
      </c>
      <c r="J21" s="185">
        <v>-27</v>
      </c>
      <c r="K21" s="101"/>
      <c r="L21" s="184">
        <v>-58.82352941176471</v>
      </c>
      <c r="M21" s="184">
        <v>-42.105263157894733</v>
      </c>
      <c r="N21" s="184">
        <v>-58.82352941176471</v>
      </c>
      <c r="O21" s="184">
        <v>-58.82352941176471</v>
      </c>
      <c r="P21" s="101"/>
      <c r="Q21" s="184">
        <v>-56</v>
      </c>
      <c r="R21" s="185">
        <v>-60</v>
      </c>
      <c r="S21" s="289"/>
      <c r="T21" s="184">
        <v>-7.1428571428571423</v>
      </c>
      <c r="U21" s="184">
        <v>9.2307692307692317</v>
      </c>
      <c r="V21" s="289"/>
      <c r="W21" s="289"/>
      <c r="X21" s="289"/>
      <c r="Y21" s="289"/>
      <c r="Z21" s="289"/>
    </row>
    <row r="22" spans="1:26">
      <c r="A22" s="4"/>
      <c r="B22" s="26" t="s">
        <v>194</v>
      </c>
      <c r="C22" s="203">
        <v>364</v>
      </c>
      <c r="D22" s="203">
        <v>333</v>
      </c>
      <c r="E22" s="203">
        <v>459</v>
      </c>
      <c r="F22" s="203">
        <v>381</v>
      </c>
      <c r="G22" s="203">
        <v>675</v>
      </c>
      <c r="H22" s="203">
        <v>682</v>
      </c>
      <c r="I22" s="203">
        <v>652</v>
      </c>
      <c r="J22" s="258">
        <v>418</v>
      </c>
      <c r="K22" s="101"/>
      <c r="L22" s="203">
        <v>9.7112860892388451</v>
      </c>
      <c r="M22" s="203">
        <v>13.243243243243244</v>
      </c>
      <c r="N22" s="203">
        <v>-35.889570552147241</v>
      </c>
      <c r="O22" s="203">
        <v>-35.736196319018404</v>
      </c>
      <c r="P22" s="101"/>
      <c r="Q22" s="203">
        <v>1537</v>
      </c>
      <c r="R22" s="258">
        <v>2427</v>
      </c>
      <c r="S22" s="289"/>
      <c r="T22" s="203">
        <v>57.905009759271309</v>
      </c>
      <c r="U22" s="203">
        <v>62.793821356615176</v>
      </c>
      <c r="V22" s="289"/>
      <c r="W22" s="289"/>
      <c r="X22" s="289"/>
      <c r="Y22" s="289"/>
      <c r="Z22" s="289"/>
    </row>
    <row r="23" spans="1:26">
      <c r="A23" s="4"/>
      <c r="B23" s="7" t="s">
        <v>5</v>
      </c>
      <c r="C23" s="184">
        <v>138063</v>
      </c>
      <c r="D23" s="184">
        <v>134979</v>
      </c>
      <c r="E23" s="184">
        <v>129698</v>
      </c>
      <c r="F23" s="184">
        <v>133956</v>
      </c>
      <c r="G23" s="184">
        <v>130669</v>
      </c>
      <c r="H23" s="184">
        <v>129660</v>
      </c>
      <c r="I23" s="184">
        <v>126714</v>
      </c>
      <c r="J23" s="185">
        <v>128768</v>
      </c>
      <c r="K23" s="101"/>
      <c r="L23" s="184">
        <v>-3.8729134939830989</v>
      </c>
      <c r="M23" s="184">
        <v>-3.6156490865373812</v>
      </c>
      <c r="N23" s="184">
        <v>1.6209732152721879</v>
      </c>
      <c r="O23" s="184">
        <v>-0.71602728310854602</v>
      </c>
      <c r="P23" s="101"/>
      <c r="Q23" s="184">
        <v>133956</v>
      </c>
      <c r="R23" s="185">
        <v>128768</v>
      </c>
      <c r="S23" s="289"/>
      <c r="T23" s="184">
        <v>-3.8729134939830989</v>
      </c>
      <c r="U23" s="184">
        <v>-3.6156490865373812</v>
      </c>
      <c r="V23" s="289"/>
      <c r="W23" s="289"/>
      <c r="X23" s="289"/>
      <c r="Y23" s="289"/>
      <c r="Z23" s="289"/>
    </row>
    <row r="24" spans="1:26">
      <c r="A24" s="4"/>
      <c r="B24" s="11" t="s">
        <v>169</v>
      </c>
      <c r="C24" s="199">
        <v>135333</v>
      </c>
      <c r="D24" s="199">
        <v>132275</v>
      </c>
      <c r="E24" s="199">
        <v>126961</v>
      </c>
      <c r="F24" s="199">
        <v>130985</v>
      </c>
      <c r="G24" s="199">
        <v>128102</v>
      </c>
      <c r="H24" s="199">
        <v>127039</v>
      </c>
      <c r="I24" s="199">
        <v>124178</v>
      </c>
      <c r="J24" s="200">
        <v>126117</v>
      </c>
      <c r="K24" s="101"/>
      <c r="L24" s="199">
        <v>-3.7164560827575674</v>
      </c>
      <c r="M24" s="199">
        <v>-3.3859612836010697</v>
      </c>
      <c r="N24" s="199">
        <v>1.5614682149817198</v>
      </c>
      <c r="O24" s="199">
        <v>-0.71793499224598722</v>
      </c>
      <c r="P24" s="101"/>
      <c r="Q24" s="199">
        <v>130985</v>
      </c>
      <c r="R24" s="200">
        <v>126117</v>
      </c>
      <c r="S24" s="289"/>
      <c r="T24" s="199">
        <v>-3.7164560827575674</v>
      </c>
      <c r="U24" s="199">
        <v>-3.3859612836010697</v>
      </c>
      <c r="V24" s="289"/>
      <c r="W24" s="289"/>
      <c r="X24" s="289"/>
      <c r="Y24" s="289"/>
      <c r="Z24" s="289"/>
    </row>
    <row r="25" spans="1:26">
      <c r="A25" s="4"/>
      <c r="B25" s="7" t="s">
        <v>7</v>
      </c>
      <c r="C25" s="184">
        <v>182197</v>
      </c>
      <c r="D25" s="184">
        <v>179637</v>
      </c>
      <c r="E25" s="184">
        <v>176087</v>
      </c>
      <c r="F25" s="184">
        <v>185396</v>
      </c>
      <c r="G25" s="184">
        <v>188050</v>
      </c>
      <c r="H25" s="184">
        <v>190690</v>
      </c>
      <c r="I25" s="184">
        <v>190925</v>
      </c>
      <c r="J25" s="185">
        <v>200263</v>
      </c>
      <c r="K25" s="101"/>
      <c r="L25" s="184">
        <v>8.0190511122138552</v>
      </c>
      <c r="M25" s="184">
        <v>8.4040618369202793</v>
      </c>
      <c r="N25" s="184">
        <v>4.8909257561869843</v>
      </c>
      <c r="O25" s="184">
        <v>3.2809373517338121</v>
      </c>
      <c r="P25" s="101"/>
      <c r="Q25" s="184">
        <v>185396</v>
      </c>
      <c r="R25" s="185">
        <v>200263</v>
      </c>
      <c r="S25" s="289"/>
      <c r="T25" s="184">
        <v>8.0190511122138552</v>
      </c>
      <c r="U25" s="184">
        <v>8.4040618369202793</v>
      </c>
      <c r="V25" s="289"/>
      <c r="W25" s="289"/>
      <c r="X25" s="289"/>
      <c r="Y25" s="289"/>
      <c r="Z25" s="289"/>
    </row>
    <row r="26" spans="1:26" ht="12" customHeight="1">
      <c r="A26" s="4"/>
      <c r="B26" s="74" t="s">
        <v>170</v>
      </c>
      <c r="C26" s="184">
        <v>177953</v>
      </c>
      <c r="D26" s="184">
        <v>175747</v>
      </c>
      <c r="E26" s="184">
        <v>171730</v>
      </c>
      <c r="F26" s="184">
        <v>180659</v>
      </c>
      <c r="G26" s="184">
        <v>182856</v>
      </c>
      <c r="H26" s="184">
        <v>185741</v>
      </c>
      <c r="I26" s="184">
        <v>186131</v>
      </c>
      <c r="J26" s="185">
        <v>195678</v>
      </c>
      <c r="K26" s="101"/>
      <c r="L26" s="184">
        <v>8.3134524158774266</v>
      </c>
      <c r="M26" s="184">
        <v>8.6783629628395449</v>
      </c>
      <c r="N26" s="184">
        <v>5.1291832096749062</v>
      </c>
      <c r="O26" s="184">
        <v>3.5452924337109684</v>
      </c>
      <c r="P26" s="101"/>
      <c r="Q26" s="184">
        <v>180659</v>
      </c>
      <c r="R26" s="185">
        <v>195678</v>
      </c>
      <c r="S26" s="289"/>
      <c r="T26" s="184">
        <v>8.3134524158774266</v>
      </c>
      <c r="U26" s="184">
        <v>8.6783629628395449</v>
      </c>
      <c r="V26" s="289"/>
      <c r="W26" s="289"/>
      <c r="X26" s="289"/>
      <c r="Y26" s="289"/>
      <c r="Z26" s="289"/>
    </row>
    <row r="27" spans="1:26">
      <c r="A27" s="4"/>
      <c r="B27" s="7" t="s">
        <v>8</v>
      </c>
      <c r="C27" s="184">
        <v>53463</v>
      </c>
      <c r="D27" s="184">
        <v>52518</v>
      </c>
      <c r="E27" s="184">
        <v>50923</v>
      </c>
      <c r="F27" s="184">
        <v>50730</v>
      </c>
      <c r="G27" s="184">
        <v>50621</v>
      </c>
      <c r="H27" s="184">
        <v>50664</v>
      </c>
      <c r="I27" s="184">
        <v>50365</v>
      </c>
      <c r="J27" s="185">
        <v>51342</v>
      </c>
      <c r="K27" s="101"/>
      <c r="L27" s="184">
        <v>1.2063867534003549</v>
      </c>
      <c r="M27" s="184" t="s">
        <v>89</v>
      </c>
      <c r="N27" s="184">
        <v>1.9398391740295839</v>
      </c>
      <c r="O27" s="184" t="s">
        <v>89</v>
      </c>
      <c r="P27" s="101"/>
      <c r="Q27" s="184">
        <v>50730</v>
      </c>
      <c r="R27" s="185">
        <v>51342</v>
      </c>
      <c r="S27" s="289"/>
      <c r="T27" s="184">
        <v>1.2063867534003549</v>
      </c>
      <c r="U27" s="184" t="s">
        <v>89</v>
      </c>
      <c r="V27" s="289"/>
      <c r="W27" s="289"/>
      <c r="X27" s="289"/>
      <c r="Y27" s="289"/>
      <c r="Z27" s="289"/>
    </row>
    <row r="28" spans="1:26">
      <c r="A28" s="4"/>
      <c r="B28" s="7" t="s">
        <v>171</v>
      </c>
      <c r="C28" s="247">
        <v>10.6</v>
      </c>
      <c r="D28" s="247">
        <v>10.9</v>
      </c>
      <c r="E28" s="247">
        <v>12.3</v>
      </c>
      <c r="F28" s="247">
        <v>12</v>
      </c>
      <c r="G28" s="247">
        <v>14.099999999999998</v>
      </c>
      <c r="H28" s="247">
        <v>14.099999999999998</v>
      </c>
      <c r="I28" s="247">
        <v>14.499999999999998</v>
      </c>
      <c r="J28" s="260">
        <v>13.200000000000001</v>
      </c>
      <c r="K28" s="100"/>
      <c r="L28" s="313">
        <v>120.00000000000011</v>
      </c>
      <c r="M28" s="184" t="s">
        <v>89</v>
      </c>
      <c r="N28" s="313">
        <v>-129.99999999999972</v>
      </c>
      <c r="O28" s="184" t="s">
        <v>89</v>
      </c>
      <c r="P28" s="101"/>
      <c r="Q28" s="247">
        <v>11.4</v>
      </c>
      <c r="R28" s="260">
        <v>14.000000000000002</v>
      </c>
      <c r="S28" s="289"/>
      <c r="T28" s="313">
        <v>260.00000000000011</v>
      </c>
      <c r="U28" s="184" t="s">
        <v>89</v>
      </c>
      <c r="V28" s="297"/>
      <c r="W28" s="297"/>
      <c r="X28" s="297"/>
      <c r="Y28" s="297"/>
      <c r="Z28" s="297"/>
    </row>
    <row r="29" spans="1:26">
      <c r="A29" s="4"/>
      <c r="B29" s="7" t="s">
        <v>136</v>
      </c>
      <c r="C29" s="247">
        <v>14.4</v>
      </c>
      <c r="D29" s="247">
        <v>13.6</v>
      </c>
      <c r="E29" s="247">
        <v>19.2</v>
      </c>
      <c r="F29" s="247">
        <v>16.100000000000001</v>
      </c>
      <c r="G29" s="247">
        <v>28</v>
      </c>
      <c r="H29" s="247">
        <v>28.3</v>
      </c>
      <c r="I29" s="247">
        <v>27.2</v>
      </c>
      <c r="J29" s="260">
        <v>17.899999999999999</v>
      </c>
      <c r="K29" s="100"/>
      <c r="L29" s="313">
        <v>179.99999999999972</v>
      </c>
      <c r="M29" s="247" t="s">
        <v>89</v>
      </c>
      <c r="N29" s="313">
        <v>-930.00000000000011</v>
      </c>
      <c r="O29" s="247" t="s">
        <v>89</v>
      </c>
      <c r="P29" s="101"/>
      <c r="Q29" s="247">
        <v>15.8</v>
      </c>
      <c r="R29" s="260">
        <v>25.3</v>
      </c>
      <c r="S29" s="289"/>
      <c r="T29" s="313">
        <v>950</v>
      </c>
      <c r="U29" s="247" t="s">
        <v>89</v>
      </c>
      <c r="V29" s="289"/>
      <c r="W29" s="289"/>
      <c r="X29" s="289"/>
      <c r="Y29" s="289"/>
      <c r="Z29" s="289"/>
    </row>
    <row r="30" spans="1:26">
      <c r="A30" s="4"/>
      <c r="B30" s="23" t="s">
        <v>172</v>
      </c>
      <c r="C30" s="249">
        <v>71.3</v>
      </c>
      <c r="D30" s="249">
        <v>72.8</v>
      </c>
      <c r="E30" s="250">
        <v>64.400000000000006</v>
      </c>
      <c r="F30" s="250">
        <v>67.2</v>
      </c>
      <c r="G30" s="250">
        <v>58.3</v>
      </c>
      <c r="H30" s="250">
        <v>58.4</v>
      </c>
      <c r="I30" s="249">
        <v>57.6</v>
      </c>
      <c r="J30" s="261">
        <v>65.900000000000006</v>
      </c>
      <c r="K30" s="100"/>
      <c r="L30" s="249">
        <v>1.2999999999999972</v>
      </c>
      <c r="M30" s="249">
        <v>2</v>
      </c>
      <c r="N30" s="249">
        <v>-8.3000000000000043</v>
      </c>
      <c r="O30" s="249">
        <v>-8.3999999999999915</v>
      </c>
      <c r="P30" s="101"/>
      <c r="Q30" s="249">
        <v>68.8</v>
      </c>
      <c r="R30" s="261">
        <v>60</v>
      </c>
      <c r="S30" s="289"/>
      <c r="T30" s="249">
        <v>8.7999999999999972</v>
      </c>
      <c r="U30" s="249">
        <v>9</v>
      </c>
      <c r="V30" s="289"/>
      <c r="W30" s="289"/>
      <c r="X30" s="289"/>
      <c r="Y30" s="289"/>
      <c r="Z30" s="289"/>
    </row>
    <row r="31" spans="1:26">
      <c r="B31" s="81" t="s">
        <v>85</v>
      </c>
      <c r="L31" s="1"/>
      <c r="M31" s="1"/>
      <c r="N31" s="1"/>
      <c r="O31" s="1"/>
      <c r="P31" s="101"/>
      <c r="S31" s="1"/>
      <c r="T31" s="1"/>
      <c r="U31" s="1"/>
    </row>
    <row r="32" spans="1:26">
      <c r="B32" s="81" t="s">
        <v>174</v>
      </c>
      <c r="L32" s="1"/>
      <c r="M32" s="1"/>
      <c r="N32" s="1"/>
      <c r="O32" s="1"/>
      <c r="P32" s="101"/>
      <c r="S32" s="1"/>
      <c r="T32" s="1"/>
      <c r="U32" s="1"/>
    </row>
    <row r="33" spans="2:21">
      <c r="B33" s="81" t="s">
        <v>277</v>
      </c>
      <c r="L33" s="1"/>
      <c r="M33" s="1"/>
      <c r="N33" s="1"/>
      <c r="O33" s="1"/>
      <c r="P33" s="101"/>
      <c r="S33" s="1"/>
      <c r="T33" s="1"/>
      <c r="U33" s="1"/>
    </row>
    <row r="34" spans="2:21">
      <c r="B34" s="81" t="s">
        <v>135</v>
      </c>
      <c r="P34" s="101"/>
    </row>
    <row r="35" spans="2:21">
      <c r="B35" s="81" t="s">
        <v>175</v>
      </c>
      <c r="P35" s="100"/>
    </row>
    <row r="36" spans="2:21">
      <c r="B36" s="81" t="s">
        <v>372</v>
      </c>
      <c r="P36" s="100"/>
    </row>
    <row r="37" spans="2:21">
      <c r="B37" s="81" t="s">
        <v>352</v>
      </c>
      <c r="P37" s="100"/>
    </row>
    <row r="38" spans="2:21">
      <c r="B38" s="81" t="s">
        <v>355</v>
      </c>
    </row>
    <row r="39" spans="2:21">
      <c r="B39" s="81" t="s">
        <v>166</v>
      </c>
      <c r="C39" s="295"/>
      <c r="D39" s="295"/>
      <c r="E39" s="295"/>
      <c r="F39" s="295"/>
      <c r="G39" s="295"/>
      <c r="H39" s="295"/>
      <c r="I39" s="295"/>
      <c r="J39" s="295"/>
      <c r="K39" s="295"/>
      <c r="Q39" s="295"/>
      <c r="R39" s="295"/>
    </row>
    <row r="40" spans="2:21">
      <c r="P40" s="81"/>
    </row>
    <row r="41" spans="2:21">
      <c r="P41" s="81"/>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codeName="Sheet7">
    <tabColor rgb="FFFFFF00"/>
    <pageSetUpPr autoPageBreaks="0" fitToPage="1"/>
  </sheetPr>
  <dimension ref="A1:AK34"/>
  <sheetViews>
    <sheetView showGridLines="0" showRowColHeaders="0" zoomScaleNormal="100" zoomScaleSheetLayoutView="100" workbookViewId="0">
      <pane xSplit="2" ySplit="4" topLeftCell="C5" activePane="bottomRight" state="frozen"/>
      <selection activeCell="B31" sqref="B31"/>
      <selection pane="topRight" activeCell="B31" sqref="B31"/>
      <selection pane="bottomLeft" activeCell="B31" sqref="B31"/>
      <selection pane="bottomRight" activeCell="C5" sqref="C5"/>
    </sheetView>
  </sheetViews>
  <sheetFormatPr defaultColWidth="9" defaultRowHeight="14.25"/>
  <cols>
    <col min="1" max="1" width="1.625" style="1" customWidth="1"/>
    <col min="2" max="2" width="46.625" style="1" customWidth="1"/>
    <col min="3" max="9" width="9" style="1"/>
    <col min="10" max="10" width="9" style="1" customWidth="1"/>
    <col min="11" max="11" width="1.625" customWidth="1"/>
    <col min="16" max="16" width="1.625" customWidth="1"/>
    <col min="17" max="17" width="9" style="1"/>
    <col min="18" max="18" width="9" style="1" customWidth="1"/>
    <col min="19" max="19" width="1.625" customWidth="1"/>
  </cols>
  <sheetData>
    <row r="1" spans="1:37">
      <c r="A1" s="4"/>
      <c r="B1" s="59" t="s">
        <v>120</v>
      </c>
      <c r="C1"/>
      <c r="D1"/>
      <c r="E1"/>
      <c r="F1"/>
      <c r="G1"/>
      <c r="H1"/>
      <c r="I1"/>
      <c r="J1"/>
      <c r="Q1"/>
      <c r="R1"/>
    </row>
    <row r="2" spans="1:37">
      <c r="A2" s="4"/>
      <c r="B2" s="5"/>
      <c r="C2" s="282"/>
      <c r="D2" s="282"/>
      <c r="E2" s="282"/>
      <c r="F2" s="282"/>
      <c r="G2" s="282"/>
      <c r="H2" s="282"/>
      <c r="I2" s="282"/>
      <c r="J2" s="282"/>
      <c r="Q2" s="282"/>
      <c r="R2" s="282"/>
    </row>
    <row r="3" spans="1:37" ht="33.75">
      <c r="A3" s="4"/>
      <c r="B3" s="10"/>
      <c r="C3" s="283" t="s">
        <v>122</v>
      </c>
      <c r="D3" s="283" t="s">
        <v>133</v>
      </c>
      <c r="E3" s="283" t="s">
        <v>137</v>
      </c>
      <c r="F3" s="283" t="s">
        <v>140</v>
      </c>
      <c r="G3" s="283" t="s">
        <v>148</v>
      </c>
      <c r="H3" s="283" t="s">
        <v>162</v>
      </c>
      <c r="I3" s="283" t="s">
        <v>188</v>
      </c>
      <c r="J3" s="284" t="s">
        <v>199</v>
      </c>
      <c r="L3" s="283" t="s">
        <v>216</v>
      </c>
      <c r="M3" s="283" t="s">
        <v>173</v>
      </c>
      <c r="N3" s="283" t="s">
        <v>217</v>
      </c>
      <c r="O3" s="283" t="s">
        <v>173</v>
      </c>
      <c r="Q3" s="73" t="s">
        <v>219</v>
      </c>
      <c r="R3" s="284" t="s">
        <v>218</v>
      </c>
      <c r="T3" s="283" t="s">
        <v>224</v>
      </c>
      <c r="U3" s="283" t="s">
        <v>173</v>
      </c>
      <c r="V3" s="284"/>
      <c r="X3" s="283"/>
      <c r="Y3" s="284"/>
      <c r="AA3" s="283"/>
      <c r="AB3" s="283"/>
      <c r="AC3" s="283"/>
      <c r="AD3" s="283"/>
      <c r="AE3" s="283"/>
      <c r="AF3" s="283"/>
      <c r="AG3" s="283"/>
      <c r="AH3" s="284"/>
      <c r="AJ3" s="283"/>
      <c r="AK3" s="284"/>
    </row>
    <row r="4" spans="1:37">
      <c r="A4" s="4"/>
      <c r="B4" s="66"/>
      <c r="C4" s="285" t="s">
        <v>44</v>
      </c>
      <c r="D4" s="285" t="s">
        <v>44</v>
      </c>
      <c r="E4" s="285" t="s">
        <v>44</v>
      </c>
      <c r="F4" s="285" t="s">
        <v>44</v>
      </c>
      <c r="G4" s="285" t="s">
        <v>44</v>
      </c>
      <c r="H4" s="285" t="s">
        <v>44</v>
      </c>
      <c r="I4" s="285" t="s">
        <v>44</v>
      </c>
      <c r="J4" s="286" t="s">
        <v>44</v>
      </c>
      <c r="K4" s="287"/>
      <c r="L4" s="253" t="s">
        <v>56</v>
      </c>
      <c r="M4" s="253" t="s">
        <v>56</v>
      </c>
      <c r="N4" s="253" t="s">
        <v>56</v>
      </c>
      <c r="O4" s="253" t="s">
        <v>56</v>
      </c>
      <c r="P4" s="287"/>
      <c r="Q4" s="285" t="s">
        <v>44</v>
      </c>
      <c r="R4" s="286" t="s">
        <v>44</v>
      </c>
      <c r="S4" s="287"/>
      <c r="T4" s="253" t="s">
        <v>56</v>
      </c>
      <c r="U4" s="253" t="s">
        <v>56</v>
      </c>
    </row>
    <row r="5" spans="1:37">
      <c r="A5" s="4"/>
      <c r="B5" s="288" t="s">
        <v>0</v>
      </c>
      <c r="C5" s="193">
        <v>1</v>
      </c>
      <c r="D5" s="193">
        <v>4</v>
      </c>
      <c r="E5" s="193">
        <v>10</v>
      </c>
      <c r="F5" s="193">
        <v>14</v>
      </c>
      <c r="G5" s="193">
        <v>17</v>
      </c>
      <c r="H5" s="193">
        <v>72</v>
      </c>
      <c r="I5" s="193">
        <v>35</v>
      </c>
      <c r="J5" s="198">
        <v>32</v>
      </c>
      <c r="K5" s="101"/>
      <c r="L5" s="193">
        <v>128.57142857142858</v>
      </c>
      <c r="M5" s="193">
        <v>128.57142857142858</v>
      </c>
      <c r="N5" s="193">
        <v>-8.5714285714285712</v>
      </c>
      <c r="O5" s="193">
        <v>-11.111111111111111</v>
      </c>
      <c r="P5" s="101"/>
      <c r="Q5" s="193">
        <v>29</v>
      </c>
      <c r="R5" s="198">
        <v>156</v>
      </c>
      <c r="S5" s="101"/>
      <c r="T5" s="193" t="s">
        <v>89</v>
      </c>
      <c r="U5" s="193" t="s">
        <v>89</v>
      </c>
      <c r="V5" s="289"/>
      <c r="W5" s="470"/>
      <c r="X5" s="470"/>
      <c r="Y5" s="289"/>
      <c r="AA5" s="289"/>
      <c r="AB5" s="289"/>
      <c r="AC5" s="289"/>
      <c r="AD5" s="289"/>
      <c r="AE5" s="289"/>
      <c r="AF5" s="289"/>
      <c r="AG5" s="289"/>
      <c r="AH5" s="289"/>
      <c r="AI5" s="289"/>
      <c r="AJ5" s="289"/>
      <c r="AK5" s="289"/>
    </row>
    <row r="6" spans="1:37">
      <c r="A6" s="4"/>
      <c r="B6" s="77" t="s">
        <v>283</v>
      </c>
      <c r="C6" s="270">
        <v>1</v>
      </c>
      <c r="D6" s="270">
        <v>5</v>
      </c>
      <c r="E6" s="270">
        <v>6</v>
      </c>
      <c r="F6" s="270">
        <v>10</v>
      </c>
      <c r="G6" s="270">
        <v>15</v>
      </c>
      <c r="H6" s="270">
        <v>22</v>
      </c>
      <c r="I6" s="300">
        <v>27</v>
      </c>
      <c r="J6" s="349">
        <v>29</v>
      </c>
      <c r="K6" s="101"/>
      <c r="L6" s="300">
        <v>190</v>
      </c>
      <c r="M6" s="300" t="s">
        <v>89</v>
      </c>
      <c r="N6" s="300">
        <v>7.4074074074074066</v>
      </c>
      <c r="O6" s="300">
        <v>3.5714285714285712</v>
      </c>
      <c r="P6" s="101"/>
      <c r="Q6" s="300">
        <v>22</v>
      </c>
      <c r="R6" s="349">
        <v>93</v>
      </c>
      <c r="S6" s="101"/>
      <c r="T6" s="300" t="s">
        <v>89</v>
      </c>
      <c r="U6" s="300" t="s">
        <v>89</v>
      </c>
      <c r="V6" s="289"/>
      <c r="W6" s="470"/>
      <c r="X6" s="470"/>
      <c r="Y6" s="289"/>
      <c r="AA6" s="289"/>
      <c r="AB6" s="289"/>
      <c r="AC6" s="289"/>
      <c r="AD6" s="289"/>
      <c r="AE6" s="289"/>
      <c r="AF6" s="289"/>
      <c r="AG6" s="289"/>
      <c r="AH6" s="289"/>
      <c r="AI6" s="289"/>
      <c r="AJ6" s="289"/>
      <c r="AK6" s="289"/>
    </row>
    <row r="7" spans="1:37">
      <c r="A7" s="4"/>
      <c r="B7" s="77" t="s">
        <v>284</v>
      </c>
      <c r="C7" s="184">
        <v>0</v>
      </c>
      <c r="D7" s="184">
        <v>-1</v>
      </c>
      <c r="E7" s="184">
        <v>-2</v>
      </c>
      <c r="F7" s="184">
        <v>-6</v>
      </c>
      <c r="G7" s="184">
        <v>-10</v>
      </c>
      <c r="H7" s="184">
        <v>-10</v>
      </c>
      <c r="I7" s="184">
        <v>-14</v>
      </c>
      <c r="J7" s="192">
        <v>-18</v>
      </c>
      <c r="K7" s="101"/>
      <c r="L7" s="184" t="s">
        <v>89</v>
      </c>
      <c r="M7" s="184" t="s">
        <v>89</v>
      </c>
      <c r="N7" s="184">
        <v>-28.571428571428569</v>
      </c>
      <c r="O7" s="184">
        <v>-28.571428571428569</v>
      </c>
      <c r="P7" s="101"/>
      <c r="Q7" s="184">
        <v>-9</v>
      </c>
      <c r="R7" s="192">
        <v>-52</v>
      </c>
      <c r="S7" s="101"/>
      <c r="T7" s="184" t="s">
        <v>89</v>
      </c>
      <c r="U7" s="184" t="s">
        <v>89</v>
      </c>
      <c r="V7" s="289"/>
      <c r="W7" s="470"/>
      <c r="X7" s="470"/>
      <c r="Y7" s="289"/>
      <c r="AA7" s="289"/>
      <c r="AB7" s="289"/>
      <c r="AC7" s="289"/>
      <c r="AD7" s="289"/>
      <c r="AE7" s="289"/>
      <c r="AF7" s="289"/>
      <c r="AG7" s="289"/>
      <c r="AH7" s="289"/>
      <c r="AI7" s="289"/>
      <c r="AJ7" s="289"/>
      <c r="AK7" s="289"/>
    </row>
    <row r="8" spans="1:37">
      <c r="A8" s="4"/>
      <c r="B8" s="77" t="s">
        <v>9</v>
      </c>
      <c r="C8" s="190">
        <v>0</v>
      </c>
      <c r="D8" s="190">
        <v>0</v>
      </c>
      <c r="E8" s="190">
        <v>0</v>
      </c>
      <c r="F8" s="190">
        <v>5</v>
      </c>
      <c r="G8" s="190">
        <v>5</v>
      </c>
      <c r="H8" s="190">
        <v>7</v>
      </c>
      <c r="I8" s="190">
        <v>8</v>
      </c>
      <c r="J8" s="198">
        <v>10</v>
      </c>
      <c r="K8" s="101"/>
      <c r="L8" s="190">
        <v>100</v>
      </c>
      <c r="M8" s="190">
        <v>80</v>
      </c>
      <c r="N8" s="190">
        <v>25</v>
      </c>
      <c r="O8" s="190">
        <v>0</v>
      </c>
      <c r="P8" s="101"/>
      <c r="Q8" s="190">
        <v>5</v>
      </c>
      <c r="R8" s="198">
        <v>30</v>
      </c>
      <c r="S8" s="101"/>
      <c r="T8" s="190" t="s">
        <v>89</v>
      </c>
      <c r="U8" s="190" t="s">
        <v>89</v>
      </c>
      <c r="V8" s="289"/>
      <c r="W8" s="470"/>
      <c r="X8" s="470"/>
      <c r="Y8" s="289"/>
      <c r="AA8" s="289"/>
      <c r="AB8" s="289"/>
      <c r="AC8" s="289"/>
      <c r="AD8" s="289"/>
      <c r="AE8" s="289"/>
      <c r="AF8" s="289"/>
      <c r="AG8" s="289"/>
      <c r="AH8" s="289"/>
      <c r="AI8" s="289"/>
      <c r="AJ8" s="289"/>
      <c r="AK8" s="289"/>
    </row>
    <row r="9" spans="1:37">
      <c r="A9" s="4"/>
      <c r="B9" s="77" t="s">
        <v>69</v>
      </c>
      <c r="C9" s="190">
        <v>0</v>
      </c>
      <c r="D9" s="190">
        <v>0</v>
      </c>
      <c r="E9" s="190">
        <v>6</v>
      </c>
      <c r="F9" s="190">
        <v>5</v>
      </c>
      <c r="G9" s="190">
        <v>7</v>
      </c>
      <c r="H9" s="190">
        <v>53</v>
      </c>
      <c r="I9" s="190">
        <v>14</v>
      </c>
      <c r="J9" s="192">
        <v>11</v>
      </c>
      <c r="K9" s="101"/>
      <c r="L9" s="184">
        <v>120</v>
      </c>
      <c r="M9" s="184">
        <v>100</v>
      </c>
      <c r="N9" s="184">
        <v>-21.428571428571427</v>
      </c>
      <c r="O9" s="184">
        <v>-7.6923076923076925</v>
      </c>
      <c r="P9" s="101"/>
      <c r="Q9" s="190">
        <v>11</v>
      </c>
      <c r="R9" s="192">
        <v>85</v>
      </c>
      <c r="S9" s="101"/>
      <c r="T9" s="184" t="s">
        <v>89</v>
      </c>
      <c r="U9" s="184" t="s">
        <v>89</v>
      </c>
      <c r="V9" s="289"/>
      <c r="W9" s="470"/>
      <c r="X9" s="470"/>
      <c r="Y9" s="289"/>
      <c r="AA9" s="289"/>
      <c r="AB9" s="289"/>
      <c r="AC9" s="289"/>
      <c r="AD9" s="289"/>
      <c r="AE9" s="289"/>
      <c r="AF9" s="289"/>
      <c r="AG9" s="289"/>
      <c r="AH9" s="289"/>
      <c r="AI9" s="289"/>
      <c r="AJ9" s="289"/>
      <c r="AK9" s="289"/>
    </row>
    <row r="10" spans="1:37">
      <c r="A10" s="4"/>
      <c r="B10" s="290" t="s">
        <v>1</v>
      </c>
      <c r="C10" s="195">
        <v>-72</v>
      </c>
      <c r="D10" s="195">
        <v>-74</v>
      </c>
      <c r="E10" s="195">
        <v>-87</v>
      </c>
      <c r="F10" s="195">
        <v>-103</v>
      </c>
      <c r="G10" s="195">
        <v>-102</v>
      </c>
      <c r="H10" s="195">
        <v>-109</v>
      </c>
      <c r="I10" s="195">
        <v>-109</v>
      </c>
      <c r="J10" s="197">
        <v>-109</v>
      </c>
      <c r="K10" s="101"/>
      <c r="L10" s="195">
        <v>-5.825242718446602</v>
      </c>
      <c r="M10" s="195">
        <v>-5.7692307692307692</v>
      </c>
      <c r="N10" s="195">
        <v>0</v>
      </c>
      <c r="O10" s="195">
        <v>-0.91743119266055051</v>
      </c>
      <c r="P10" s="101"/>
      <c r="Q10" s="195">
        <v>-336</v>
      </c>
      <c r="R10" s="197">
        <v>-429</v>
      </c>
      <c r="S10" s="101"/>
      <c r="T10" s="195">
        <v>-27.678571428571431</v>
      </c>
      <c r="U10" s="195">
        <v>-26.923076923076923</v>
      </c>
      <c r="V10" s="289"/>
      <c r="W10" s="470"/>
      <c r="X10" s="470"/>
      <c r="Y10" s="289"/>
      <c r="AA10" s="289"/>
      <c r="AB10" s="289"/>
      <c r="AC10" s="289"/>
      <c r="AD10" s="289"/>
      <c r="AE10" s="289"/>
      <c r="AF10" s="289"/>
      <c r="AG10" s="289"/>
      <c r="AH10" s="289"/>
      <c r="AI10" s="289"/>
      <c r="AJ10" s="289"/>
      <c r="AK10" s="289"/>
    </row>
    <row r="11" spans="1:37">
      <c r="A11" s="4"/>
      <c r="B11" s="291" t="s">
        <v>65</v>
      </c>
      <c r="C11" s="193">
        <v>-71</v>
      </c>
      <c r="D11" s="193">
        <v>-70</v>
      </c>
      <c r="E11" s="193">
        <v>-77</v>
      </c>
      <c r="F11" s="193">
        <v>-89</v>
      </c>
      <c r="G11" s="193">
        <v>-85</v>
      </c>
      <c r="H11" s="193">
        <v>-37</v>
      </c>
      <c r="I11" s="193">
        <v>-74</v>
      </c>
      <c r="J11" s="192">
        <v>-77</v>
      </c>
      <c r="K11" s="101"/>
      <c r="L11" s="184">
        <v>13.48314606741573</v>
      </c>
      <c r="M11" s="184">
        <v>13.333333333333334</v>
      </c>
      <c r="N11" s="184">
        <v>-4.0540540540540544</v>
      </c>
      <c r="O11" s="184">
        <v>-6.8493150684931505</v>
      </c>
      <c r="P11" s="101"/>
      <c r="Q11" s="193">
        <v>-307</v>
      </c>
      <c r="R11" s="192">
        <v>-273</v>
      </c>
      <c r="S11" s="101"/>
      <c r="T11" s="184">
        <v>11.074918566775244</v>
      </c>
      <c r="U11" s="184">
        <v>11.974110032362459</v>
      </c>
      <c r="V11" s="289"/>
      <c r="W11" s="470"/>
      <c r="X11" s="470"/>
      <c r="Y11" s="289"/>
      <c r="AA11" s="289"/>
      <c r="AB11" s="289"/>
      <c r="AC11" s="289"/>
      <c r="AD11" s="289"/>
      <c r="AE11" s="289"/>
      <c r="AF11" s="289"/>
      <c r="AG11" s="289"/>
      <c r="AH11" s="289"/>
      <c r="AI11" s="289"/>
      <c r="AJ11" s="289"/>
      <c r="AK11" s="289"/>
    </row>
    <row r="12" spans="1:37">
      <c r="A12" s="4"/>
      <c r="B12" s="129" t="s">
        <v>15</v>
      </c>
      <c r="C12" s="184">
        <v>-3</v>
      </c>
      <c r="D12" s="184">
        <v>0</v>
      </c>
      <c r="E12" s="184">
        <v>-4</v>
      </c>
      <c r="F12" s="184">
        <v>-9</v>
      </c>
      <c r="G12" s="184">
        <v>-10</v>
      </c>
      <c r="H12" s="184">
        <v>-13</v>
      </c>
      <c r="I12" s="184">
        <v>-30</v>
      </c>
      <c r="J12" s="192">
        <v>-32</v>
      </c>
      <c r="K12" s="101"/>
      <c r="L12" s="184" t="s">
        <v>89</v>
      </c>
      <c r="M12" s="184" t="s">
        <v>89</v>
      </c>
      <c r="N12" s="184">
        <v>-6.666666666666667</v>
      </c>
      <c r="O12" s="184">
        <v>-6.666666666666667</v>
      </c>
      <c r="P12" s="101"/>
      <c r="Q12" s="184">
        <v>-16</v>
      </c>
      <c r="R12" s="192">
        <v>-85</v>
      </c>
      <c r="S12" s="101"/>
      <c r="T12" s="184" t="s">
        <v>89</v>
      </c>
      <c r="U12" s="184" t="s">
        <v>89</v>
      </c>
      <c r="V12" s="289"/>
      <c r="W12" s="470"/>
      <c r="X12" s="470"/>
      <c r="Y12" s="289"/>
      <c r="AA12" s="289"/>
      <c r="AB12" s="289"/>
      <c r="AC12" s="289"/>
      <c r="AD12" s="289"/>
      <c r="AE12" s="289"/>
      <c r="AF12" s="289"/>
      <c r="AG12" s="289"/>
      <c r="AH12" s="289"/>
      <c r="AI12" s="289"/>
      <c r="AJ12" s="289"/>
      <c r="AK12" s="289"/>
    </row>
    <row r="13" spans="1:37">
      <c r="A13" s="4"/>
      <c r="B13" s="129" t="s">
        <v>142</v>
      </c>
      <c r="C13" s="184">
        <v>0</v>
      </c>
      <c r="D13" s="184">
        <v>0</v>
      </c>
      <c r="E13" s="184">
        <v>0</v>
      </c>
      <c r="F13" s="184">
        <v>-24</v>
      </c>
      <c r="G13" s="184">
        <v>0</v>
      </c>
      <c r="H13" s="184">
        <v>0</v>
      </c>
      <c r="I13" s="184">
        <v>-9</v>
      </c>
      <c r="J13" s="194">
        <v>-17</v>
      </c>
      <c r="K13" s="101"/>
      <c r="L13" s="184">
        <v>29.166666666666668</v>
      </c>
      <c r="M13" s="184">
        <v>25</v>
      </c>
      <c r="N13" s="184">
        <v>-88.888888888888886</v>
      </c>
      <c r="O13" s="184">
        <v>-100</v>
      </c>
      <c r="P13" s="101"/>
      <c r="Q13" s="184">
        <v>-24</v>
      </c>
      <c r="R13" s="194">
        <v>-26</v>
      </c>
      <c r="S13" s="101"/>
      <c r="T13" s="184">
        <v>-8.3333333333333321</v>
      </c>
      <c r="U13" s="184">
        <v>-8.3333333333333321</v>
      </c>
      <c r="V13" s="289"/>
      <c r="W13" s="470"/>
      <c r="X13" s="470"/>
      <c r="Y13" s="289"/>
      <c r="AA13" s="289"/>
      <c r="AB13" s="289"/>
      <c r="AC13" s="289"/>
      <c r="AD13" s="289"/>
      <c r="AE13" s="289"/>
      <c r="AF13" s="289"/>
      <c r="AG13" s="289"/>
      <c r="AH13" s="289"/>
      <c r="AI13" s="289"/>
      <c r="AJ13" s="289"/>
      <c r="AK13" s="289"/>
    </row>
    <row r="14" spans="1:37">
      <c r="A14" s="4"/>
      <c r="B14" s="13" t="s">
        <v>139</v>
      </c>
      <c r="C14" s="193">
        <v>-3</v>
      </c>
      <c r="D14" s="193">
        <v>-4</v>
      </c>
      <c r="E14" s="193">
        <v>-4</v>
      </c>
      <c r="F14" s="193">
        <v>-5</v>
      </c>
      <c r="G14" s="193">
        <v>-8</v>
      </c>
      <c r="H14" s="193">
        <v>-5</v>
      </c>
      <c r="I14" s="193">
        <v>-4</v>
      </c>
      <c r="J14" s="197">
        <v>-7</v>
      </c>
      <c r="K14" s="101"/>
      <c r="L14" s="193">
        <v>-40</v>
      </c>
      <c r="M14" s="193">
        <v>-20</v>
      </c>
      <c r="N14" s="193">
        <v>-75</v>
      </c>
      <c r="O14" s="193">
        <v>-50</v>
      </c>
      <c r="P14" s="101"/>
      <c r="Q14" s="193">
        <v>-16</v>
      </c>
      <c r="R14" s="197">
        <v>-24</v>
      </c>
      <c r="S14" s="101"/>
      <c r="T14" s="193">
        <v>-50</v>
      </c>
      <c r="U14" s="193">
        <v>-50</v>
      </c>
      <c r="V14" s="289"/>
      <c r="W14" s="470"/>
      <c r="X14" s="470"/>
      <c r="Y14" s="289"/>
      <c r="AA14" s="289"/>
      <c r="AB14" s="289"/>
      <c r="AC14" s="289"/>
      <c r="AD14" s="289"/>
      <c r="AE14" s="289"/>
      <c r="AF14" s="289"/>
      <c r="AG14" s="289"/>
      <c r="AH14" s="289"/>
      <c r="AI14" s="289"/>
      <c r="AJ14" s="289"/>
      <c r="AK14" s="289"/>
    </row>
    <row r="15" spans="1:37">
      <c r="A15" s="4"/>
      <c r="B15" s="292" t="s">
        <v>66</v>
      </c>
      <c r="C15" s="188">
        <v>-77</v>
      </c>
      <c r="D15" s="188">
        <v>-74</v>
      </c>
      <c r="E15" s="188">
        <v>-85</v>
      </c>
      <c r="F15" s="188">
        <v>-127</v>
      </c>
      <c r="G15" s="188">
        <v>-103</v>
      </c>
      <c r="H15" s="188">
        <v>-55</v>
      </c>
      <c r="I15" s="188">
        <v>-117</v>
      </c>
      <c r="J15" s="192">
        <v>-133</v>
      </c>
      <c r="K15" s="101"/>
      <c r="L15" s="188">
        <v>-4.7244094488188972</v>
      </c>
      <c r="M15" s="188">
        <v>-4.6875</v>
      </c>
      <c r="N15" s="188">
        <v>-13.675213675213676</v>
      </c>
      <c r="O15" s="188">
        <v>-15.517241379310345</v>
      </c>
      <c r="P15" s="101"/>
      <c r="Q15" s="188">
        <v>-363</v>
      </c>
      <c r="R15" s="192">
        <v>-408</v>
      </c>
      <c r="S15" s="101"/>
      <c r="T15" s="188">
        <v>-12.396694214876034</v>
      </c>
      <c r="U15" s="188">
        <v>-11.506849315068493</v>
      </c>
      <c r="V15" s="289"/>
      <c r="W15" s="470"/>
      <c r="X15" s="470"/>
      <c r="Y15" s="289"/>
      <c r="AA15" s="289"/>
      <c r="AB15" s="289"/>
      <c r="AC15" s="289"/>
      <c r="AD15" s="289"/>
      <c r="AE15" s="289"/>
      <c r="AF15" s="289"/>
      <c r="AG15" s="289"/>
      <c r="AH15" s="289"/>
      <c r="AI15" s="289"/>
      <c r="AJ15" s="289"/>
      <c r="AK15" s="289"/>
    </row>
    <row r="16" spans="1:37">
      <c r="A16" s="4"/>
      <c r="B16" s="7" t="s">
        <v>54</v>
      </c>
      <c r="C16" s="184">
        <v>0</v>
      </c>
      <c r="D16" s="184">
        <v>-1</v>
      </c>
      <c r="E16" s="184">
        <v>0</v>
      </c>
      <c r="F16" s="184">
        <v>0</v>
      </c>
      <c r="G16" s="184">
        <v>0</v>
      </c>
      <c r="H16" s="184">
        <v>-1</v>
      </c>
      <c r="I16" s="184">
        <v>0</v>
      </c>
      <c r="J16" s="192">
        <v>-3</v>
      </c>
      <c r="K16" s="101"/>
      <c r="L16" s="184" t="s">
        <v>89</v>
      </c>
      <c r="M16" s="184" t="s">
        <v>89</v>
      </c>
      <c r="N16" s="184" t="s">
        <v>89</v>
      </c>
      <c r="O16" s="184">
        <v>-100</v>
      </c>
      <c r="P16" s="101"/>
      <c r="Q16" s="184">
        <v>-1</v>
      </c>
      <c r="R16" s="192">
        <v>-4</v>
      </c>
      <c r="S16" s="101"/>
      <c r="T16" s="184" t="s">
        <v>89</v>
      </c>
      <c r="U16" s="184" t="s">
        <v>89</v>
      </c>
      <c r="V16" s="289"/>
      <c r="W16" s="470"/>
      <c r="X16" s="470"/>
      <c r="Y16" s="289"/>
      <c r="AA16" s="289"/>
      <c r="AB16" s="289"/>
      <c r="AC16" s="289"/>
      <c r="AD16" s="289"/>
      <c r="AE16" s="289"/>
      <c r="AF16" s="289"/>
      <c r="AG16" s="289"/>
      <c r="AH16" s="289"/>
      <c r="AI16" s="289"/>
      <c r="AJ16" s="289"/>
      <c r="AK16" s="289"/>
    </row>
    <row r="17" spans="1:37">
      <c r="A17" s="4"/>
      <c r="B17" s="293" t="s">
        <v>145</v>
      </c>
      <c r="C17" s="193">
        <v>0</v>
      </c>
      <c r="D17" s="193">
        <v>0</v>
      </c>
      <c r="E17" s="193">
        <v>0</v>
      </c>
      <c r="F17" s="193">
        <v>0</v>
      </c>
      <c r="G17" s="193">
        <v>0</v>
      </c>
      <c r="H17" s="193">
        <v>0</v>
      </c>
      <c r="I17" s="193">
        <v>0</v>
      </c>
      <c r="J17" s="197">
        <v>0</v>
      </c>
      <c r="K17" s="101"/>
      <c r="L17" s="195" t="s">
        <v>89</v>
      </c>
      <c r="M17" s="195" t="s">
        <v>89</v>
      </c>
      <c r="N17" s="195" t="s">
        <v>89</v>
      </c>
      <c r="O17" s="195" t="s">
        <v>89</v>
      </c>
      <c r="P17" s="101"/>
      <c r="Q17" s="193">
        <v>0</v>
      </c>
      <c r="R17" s="197">
        <v>0</v>
      </c>
      <c r="S17" s="101"/>
      <c r="T17" s="195" t="s">
        <v>89</v>
      </c>
      <c r="U17" s="195" t="s">
        <v>89</v>
      </c>
      <c r="V17" s="289"/>
      <c r="W17" s="470"/>
      <c r="X17" s="470"/>
      <c r="Y17" s="289"/>
      <c r="AA17" s="289"/>
      <c r="AB17" s="289"/>
      <c r="AC17" s="289"/>
      <c r="AD17" s="289"/>
      <c r="AE17" s="289"/>
      <c r="AF17" s="289"/>
      <c r="AG17" s="289"/>
      <c r="AH17" s="289"/>
      <c r="AI17" s="289"/>
      <c r="AJ17" s="289"/>
      <c r="AK17" s="289"/>
    </row>
    <row r="18" spans="1:37">
      <c r="A18" s="4"/>
      <c r="B18" s="294" t="s">
        <v>194</v>
      </c>
      <c r="C18" s="203">
        <v>-77</v>
      </c>
      <c r="D18" s="203">
        <v>-75</v>
      </c>
      <c r="E18" s="203">
        <v>-85</v>
      </c>
      <c r="F18" s="203">
        <v>-127</v>
      </c>
      <c r="G18" s="203">
        <v>-103</v>
      </c>
      <c r="H18" s="203">
        <v>-56</v>
      </c>
      <c r="I18" s="203">
        <v>-117</v>
      </c>
      <c r="J18" s="204">
        <v>-136</v>
      </c>
      <c r="K18" s="101"/>
      <c r="L18" s="203">
        <v>-7.0866141732283463</v>
      </c>
      <c r="M18" s="203">
        <v>-6.25</v>
      </c>
      <c r="N18" s="203">
        <v>-16.239316239316238</v>
      </c>
      <c r="O18" s="203">
        <v>-16.239316239316238</v>
      </c>
      <c r="P18" s="101"/>
      <c r="Q18" s="203">
        <v>-364</v>
      </c>
      <c r="R18" s="204">
        <v>-412</v>
      </c>
      <c r="S18" s="101"/>
      <c r="T18" s="203">
        <v>-13.186813186813188</v>
      </c>
      <c r="U18" s="203">
        <v>-12.295081967213115</v>
      </c>
      <c r="V18" s="289"/>
      <c r="W18" s="470"/>
      <c r="X18" s="470"/>
      <c r="Y18" s="289"/>
      <c r="AA18" s="289"/>
      <c r="AB18" s="289"/>
      <c r="AC18" s="289"/>
      <c r="AD18" s="289"/>
      <c r="AE18" s="289"/>
      <c r="AF18" s="289"/>
      <c r="AG18" s="289"/>
      <c r="AH18" s="289"/>
      <c r="AI18" s="289"/>
      <c r="AJ18" s="289"/>
      <c r="AK18" s="289"/>
    </row>
    <row r="19" spans="1:37">
      <c r="A19" s="4"/>
      <c r="B19" s="293" t="s">
        <v>5</v>
      </c>
      <c r="C19" s="193">
        <v>1115</v>
      </c>
      <c r="D19" s="193">
        <v>1371</v>
      </c>
      <c r="E19" s="193">
        <v>1574</v>
      </c>
      <c r="F19" s="193">
        <v>2451</v>
      </c>
      <c r="G19" s="193">
        <v>2683</v>
      </c>
      <c r="H19" s="193">
        <v>3076</v>
      </c>
      <c r="I19" s="193">
        <v>3398</v>
      </c>
      <c r="J19" s="194">
        <v>4009</v>
      </c>
      <c r="K19" s="101"/>
      <c r="L19" s="199">
        <v>63.565891472868216</v>
      </c>
      <c r="M19" s="199">
        <v>73.775465973125279</v>
      </c>
      <c r="N19" s="199">
        <v>17.981165391406709</v>
      </c>
      <c r="O19" s="199">
        <v>20.789394395902381</v>
      </c>
      <c r="P19" s="101"/>
      <c r="Q19" s="193">
        <v>2451</v>
      </c>
      <c r="R19" s="194">
        <v>4009</v>
      </c>
      <c r="S19" s="101"/>
      <c r="T19" s="199">
        <v>63.565891472868216</v>
      </c>
      <c r="U19" s="199">
        <v>73.775465973125279</v>
      </c>
      <c r="V19" s="289"/>
      <c r="W19" s="470"/>
      <c r="X19" s="470"/>
      <c r="Y19" s="289"/>
      <c r="AA19" s="289"/>
      <c r="AB19" s="289"/>
      <c r="AC19" s="289"/>
      <c r="AD19" s="289"/>
      <c r="AE19" s="289"/>
      <c r="AF19" s="289"/>
      <c r="AG19" s="289"/>
      <c r="AH19" s="289"/>
      <c r="AI19" s="289"/>
      <c r="AJ19" s="289"/>
      <c r="AK19" s="289"/>
    </row>
    <row r="20" spans="1:37">
      <c r="A20" s="4"/>
      <c r="B20" s="11" t="s">
        <v>169</v>
      </c>
      <c r="C20" s="199">
        <v>115</v>
      </c>
      <c r="D20" s="199">
        <v>342</v>
      </c>
      <c r="E20" s="199">
        <v>480</v>
      </c>
      <c r="F20" s="199">
        <v>702</v>
      </c>
      <c r="G20" s="199">
        <v>812</v>
      </c>
      <c r="H20" s="199">
        <v>947</v>
      </c>
      <c r="I20" s="199">
        <v>1014</v>
      </c>
      <c r="J20" s="192">
        <v>1035</v>
      </c>
      <c r="K20" s="101"/>
      <c r="L20" s="184">
        <v>47.435897435897431</v>
      </c>
      <c r="M20" s="184">
        <v>47.226173541963021</v>
      </c>
      <c r="N20" s="184">
        <v>2.0710059171597637</v>
      </c>
      <c r="O20" s="184">
        <v>1.3712047012732616</v>
      </c>
      <c r="P20" s="101"/>
      <c r="Q20" s="199">
        <v>702</v>
      </c>
      <c r="R20" s="192">
        <v>1035</v>
      </c>
      <c r="S20" s="101"/>
      <c r="T20" s="184">
        <v>47.435897435897431</v>
      </c>
      <c r="U20" s="184">
        <v>47.226173541963021</v>
      </c>
      <c r="V20" s="289"/>
      <c r="W20" s="289"/>
      <c r="X20" s="289"/>
      <c r="Y20" s="289"/>
      <c r="AA20" s="289"/>
      <c r="AB20" s="289"/>
      <c r="AC20" s="289"/>
      <c r="AD20" s="289"/>
      <c r="AE20" s="289"/>
      <c r="AF20" s="289"/>
      <c r="AG20" s="289"/>
      <c r="AH20" s="289"/>
      <c r="AI20" s="289"/>
      <c r="AJ20" s="289"/>
      <c r="AK20" s="289"/>
    </row>
    <row r="21" spans="1:37">
      <c r="A21" s="4"/>
      <c r="B21" s="7" t="s">
        <v>7</v>
      </c>
      <c r="C21" s="184">
        <v>693</v>
      </c>
      <c r="D21" s="184">
        <v>770</v>
      </c>
      <c r="E21" s="184">
        <v>981</v>
      </c>
      <c r="F21" s="184">
        <v>1658</v>
      </c>
      <c r="G21" s="184">
        <v>1955</v>
      </c>
      <c r="H21" s="184">
        <v>2317</v>
      </c>
      <c r="I21" s="184">
        <v>2581</v>
      </c>
      <c r="J21" s="192">
        <v>3096</v>
      </c>
      <c r="K21" s="101"/>
      <c r="L21" s="184">
        <v>86.731001206272623</v>
      </c>
      <c r="M21" s="184">
        <v>85.834333733493395</v>
      </c>
      <c r="N21" s="184">
        <v>19.953506392870981</v>
      </c>
      <c r="O21" s="184">
        <v>18.077803203661329</v>
      </c>
      <c r="P21" s="101"/>
      <c r="Q21" s="184">
        <v>1658</v>
      </c>
      <c r="R21" s="192">
        <v>3096</v>
      </c>
      <c r="S21" s="101"/>
      <c r="T21" s="184">
        <v>86.731001206272623</v>
      </c>
      <c r="U21" s="184">
        <v>85.834333733493395</v>
      </c>
      <c r="V21" s="289"/>
      <c r="W21" s="289"/>
      <c r="X21" s="289"/>
      <c r="Y21" s="289"/>
      <c r="AA21" s="289"/>
      <c r="AB21" s="289"/>
      <c r="AC21" s="289"/>
      <c r="AD21" s="289"/>
      <c r="AE21" s="289"/>
      <c r="AF21" s="289"/>
      <c r="AG21" s="289"/>
      <c r="AH21" s="289"/>
      <c r="AI21" s="289"/>
      <c r="AJ21" s="289"/>
      <c r="AK21" s="289"/>
    </row>
    <row r="22" spans="1:37" ht="13.5" customHeight="1">
      <c r="A22" s="4"/>
      <c r="B22" s="74" t="s">
        <v>170</v>
      </c>
      <c r="C22" s="184">
        <v>621</v>
      </c>
      <c r="D22" s="184">
        <v>689</v>
      </c>
      <c r="E22" s="184">
        <v>886</v>
      </c>
      <c r="F22" s="184">
        <v>1548</v>
      </c>
      <c r="G22" s="184">
        <v>1767</v>
      </c>
      <c r="H22" s="184">
        <v>2072</v>
      </c>
      <c r="I22" s="184">
        <v>2316</v>
      </c>
      <c r="J22" s="192">
        <v>2825</v>
      </c>
      <c r="K22" s="101"/>
      <c r="L22" s="184">
        <v>82.493540051679588</v>
      </c>
      <c r="M22" s="184">
        <v>81.672025723472672</v>
      </c>
      <c r="N22" s="184">
        <v>21.977547495682213</v>
      </c>
      <c r="O22" s="184">
        <v>19.957537154989385</v>
      </c>
      <c r="P22" s="101"/>
      <c r="Q22" s="184">
        <v>1548</v>
      </c>
      <c r="R22" s="192">
        <v>2825</v>
      </c>
      <c r="S22" s="101"/>
      <c r="T22" s="184">
        <v>82.493540051679588</v>
      </c>
      <c r="U22" s="184">
        <v>81.672025723472672</v>
      </c>
      <c r="V22" s="289"/>
      <c r="W22" s="289"/>
      <c r="X22" s="289"/>
      <c r="Y22" s="289"/>
      <c r="AA22" s="289"/>
      <c r="AB22" s="289"/>
      <c r="AC22" s="289"/>
      <c r="AD22" s="289"/>
      <c r="AE22" s="289"/>
      <c r="AF22" s="289"/>
      <c r="AG22" s="289"/>
      <c r="AH22" s="289"/>
      <c r="AI22" s="289"/>
      <c r="AJ22" s="289"/>
      <c r="AK22" s="289"/>
    </row>
    <row r="23" spans="1:37">
      <c r="A23" s="4"/>
      <c r="B23" s="7" t="s">
        <v>8</v>
      </c>
      <c r="C23" s="184">
        <v>876</v>
      </c>
      <c r="D23" s="184">
        <v>1043</v>
      </c>
      <c r="E23" s="184">
        <v>1158</v>
      </c>
      <c r="F23" s="184">
        <v>1358</v>
      </c>
      <c r="G23" s="184">
        <v>1627</v>
      </c>
      <c r="H23" s="184">
        <v>1925</v>
      </c>
      <c r="I23" s="184">
        <v>1786</v>
      </c>
      <c r="J23" s="192">
        <v>1923</v>
      </c>
      <c r="K23" s="100"/>
      <c r="L23" s="184">
        <v>41.605301914580266</v>
      </c>
      <c r="M23" s="184" t="s">
        <v>89</v>
      </c>
      <c r="N23" s="184">
        <v>7.6707726763717803</v>
      </c>
      <c r="O23" s="184" t="s">
        <v>89</v>
      </c>
      <c r="P23" s="100"/>
      <c r="Q23" s="184">
        <v>1358</v>
      </c>
      <c r="R23" s="192">
        <v>1923</v>
      </c>
      <c r="S23" s="100"/>
      <c r="T23" s="184">
        <v>41.605301914580266</v>
      </c>
      <c r="U23" s="184">
        <v>70.478723404255319</v>
      </c>
      <c r="V23" s="289"/>
      <c r="W23" s="289"/>
      <c r="X23" s="289"/>
      <c r="Y23" s="289"/>
      <c r="AA23" s="289"/>
      <c r="AB23" s="289"/>
      <c r="AC23" s="289"/>
      <c r="AD23" s="289"/>
      <c r="AE23" s="289"/>
      <c r="AF23" s="289"/>
      <c r="AG23" s="289"/>
      <c r="AH23" s="289"/>
      <c r="AI23" s="289"/>
      <c r="AJ23" s="289"/>
      <c r="AK23" s="289"/>
    </row>
    <row r="24" spans="1:37">
      <c r="A24" s="4"/>
      <c r="B24" s="7" t="s">
        <v>176</v>
      </c>
      <c r="C24" s="247">
        <v>1.6</v>
      </c>
      <c r="D24" s="247">
        <v>2.1999999999999997</v>
      </c>
      <c r="E24" s="247">
        <v>5.0999999999999996</v>
      </c>
      <c r="F24" s="247">
        <v>5.5</v>
      </c>
      <c r="G24" s="247">
        <v>5.5</v>
      </c>
      <c r="H24" s="247">
        <v>18.899999999999999</v>
      </c>
      <c r="I24" s="247">
        <v>8.3000000000000007</v>
      </c>
      <c r="J24" s="248">
        <v>7.9</v>
      </c>
      <c r="K24" s="100"/>
      <c r="L24" s="313">
        <v>240.00000000000003</v>
      </c>
      <c r="M24" s="247" t="s">
        <v>89</v>
      </c>
      <c r="N24" s="313">
        <v>-40.000000000000036</v>
      </c>
      <c r="O24" s="247" t="s">
        <v>89</v>
      </c>
      <c r="P24" s="100"/>
      <c r="Q24" s="247">
        <v>4.2</v>
      </c>
      <c r="R24" s="248">
        <v>10.299999999999999</v>
      </c>
      <c r="S24" s="100"/>
      <c r="T24" s="313">
        <v>609.99999999999989</v>
      </c>
      <c r="U24" s="313" t="s">
        <v>89</v>
      </c>
      <c r="V24" s="289"/>
      <c r="W24" s="289"/>
      <c r="X24" s="289"/>
      <c r="Y24" s="289"/>
      <c r="AA24" s="289"/>
      <c r="AB24" s="289"/>
      <c r="AC24" s="289"/>
      <c r="AD24" s="289"/>
      <c r="AE24" s="289"/>
      <c r="AF24" s="289"/>
      <c r="AG24" s="289"/>
      <c r="AH24" s="289"/>
      <c r="AI24" s="289"/>
      <c r="AJ24" s="289"/>
      <c r="AK24" s="289"/>
    </row>
    <row r="25" spans="1:37">
      <c r="A25" s="4"/>
      <c r="B25" s="7" t="s">
        <v>177</v>
      </c>
      <c r="C25" s="247" t="s">
        <v>89</v>
      </c>
      <c r="D25" s="247" t="s">
        <v>89</v>
      </c>
      <c r="E25" s="247" t="s">
        <v>89</v>
      </c>
      <c r="F25" s="247" t="s">
        <v>89</v>
      </c>
      <c r="G25" s="247" t="s">
        <v>89</v>
      </c>
      <c r="H25" s="247" t="s">
        <v>89</v>
      </c>
      <c r="I25" s="247" t="s">
        <v>89</v>
      </c>
      <c r="J25" s="248" t="s">
        <v>89</v>
      </c>
      <c r="K25" s="100"/>
      <c r="L25" s="247" t="s">
        <v>89</v>
      </c>
      <c r="M25" s="247" t="s">
        <v>89</v>
      </c>
      <c r="N25" s="247" t="s">
        <v>89</v>
      </c>
      <c r="O25" s="247" t="s">
        <v>89</v>
      </c>
      <c r="P25" s="100"/>
      <c r="Q25" s="247" t="s">
        <v>89</v>
      </c>
      <c r="R25" s="248" t="s">
        <v>89</v>
      </c>
      <c r="S25" s="100"/>
      <c r="T25" s="247" t="s">
        <v>89</v>
      </c>
      <c r="U25" s="247" t="s">
        <v>89</v>
      </c>
      <c r="V25" s="289"/>
      <c r="W25" s="289"/>
      <c r="X25" s="289"/>
      <c r="Y25" s="289"/>
      <c r="AA25" s="289"/>
      <c r="AB25" s="289"/>
      <c r="AC25" s="289"/>
      <c r="AD25" s="289"/>
      <c r="AE25" s="289"/>
      <c r="AF25" s="289"/>
      <c r="AG25" s="289"/>
      <c r="AH25" s="289"/>
      <c r="AI25" s="289"/>
      <c r="AJ25" s="289"/>
      <c r="AK25" s="289"/>
    </row>
    <row r="26" spans="1:37">
      <c r="A26" s="4"/>
      <c r="B26" s="23" t="s">
        <v>178</v>
      </c>
      <c r="C26" s="249" t="s">
        <v>89</v>
      </c>
      <c r="D26" s="249" t="s">
        <v>89</v>
      </c>
      <c r="E26" s="249" t="s">
        <v>89</v>
      </c>
      <c r="F26" s="249" t="s">
        <v>89</v>
      </c>
      <c r="G26" s="249" t="s">
        <v>89</v>
      </c>
      <c r="H26" s="249" t="s">
        <v>89</v>
      </c>
      <c r="I26" s="249" t="s">
        <v>89</v>
      </c>
      <c r="J26" s="251" t="s">
        <v>89</v>
      </c>
      <c r="K26" s="100"/>
      <c r="L26" s="249" t="s">
        <v>89</v>
      </c>
      <c r="M26" s="249" t="s">
        <v>89</v>
      </c>
      <c r="N26" s="249" t="s">
        <v>89</v>
      </c>
      <c r="O26" s="249" t="s">
        <v>89</v>
      </c>
      <c r="P26" s="100"/>
      <c r="Q26" s="249" t="s">
        <v>89</v>
      </c>
      <c r="R26" s="251" t="s">
        <v>89</v>
      </c>
      <c r="S26" s="100"/>
      <c r="T26" s="249" t="s">
        <v>89</v>
      </c>
      <c r="U26" s="249" t="s">
        <v>89</v>
      </c>
      <c r="V26" s="289"/>
      <c r="W26" s="289"/>
      <c r="X26" s="289"/>
      <c r="Y26" s="289"/>
      <c r="AA26" s="289"/>
      <c r="AB26" s="289"/>
      <c r="AC26" s="289"/>
      <c r="AD26" s="289"/>
      <c r="AE26" s="289"/>
      <c r="AF26" s="289"/>
      <c r="AG26" s="289"/>
      <c r="AH26" s="289"/>
      <c r="AI26" s="289"/>
      <c r="AJ26" s="289"/>
      <c r="AK26" s="289"/>
    </row>
    <row r="27" spans="1:37">
      <c r="A27" s="4"/>
      <c r="B27" s="81" t="s">
        <v>85</v>
      </c>
      <c r="C27" s="33"/>
      <c r="D27" s="33"/>
      <c r="E27" s="33"/>
      <c r="F27" s="33"/>
      <c r="G27" s="33"/>
      <c r="H27" s="33"/>
      <c r="I27" s="33"/>
      <c r="J27" s="94"/>
      <c r="Q27" s="33"/>
      <c r="R27" s="94"/>
    </row>
    <row r="28" spans="1:37">
      <c r="A28" s="4"/>
      <c r="B28" s="81" t="s">
        <v>174</v>
      </c>
      <c r="C28" s="33"/>
      <c r="D28" s="33"/>
      <c r="E28" s="33"/>
      <c r="F28" s="33"/>
      <c r="G28" s="33"/>
      <c r="H28" s="33"/>
      <c r="I28" s="33"/>
      <c r="J28" s="81"/>
      <c r="K28" s="81"/>
      <c r="P28" s="81"/>
      <c r="Q28" s="33"/>
      <c r="R28" s="81"/>
      <c r="S28" s="81"/>
    </row>
    <row r="29" spans="1:37">
      <c r="B29" s="81" t="s">
        <v>277</v>
      </c>
      <c r="C29" s="81"/>
      <c r="D29" s="81"/>
      <c r="E29" s="81"/>
      <c r="F29" s="81"/>
      <c r="G29" s="81"/>
      <c r="H29" s="81"/>
      <c r="I29" s="81"/>
      <c r="Q29" s="81"/>
    </row>
    <row r="30" spans="1:37">
      <c r="B30" s="81" t="s">
        <v>135</v>
      </c>
    </row>
    <row r="31" spans="1:37">
      <c r="B31" s="81" t="s">
        <v>175</v>
      </c>
    </row>
    <row r="32" spans="1:37">
      <c r="B32" s="81" t="s">
        <v>161</v>
      </c>
    </row>
    <row r="34" spans="2:2">
      <c r="B34" s="81"/>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Z32"/>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0" width="9" style="1"/>
    <col min="11" max="11" width="1.625" customWidth="1"/>
    <col min="12" max="15" width="9" style="1"/>
    <col min="16" max="16" width="1.625" customWidth="1"/>
    <col min="17" max="18" width="9" style="1"/>
    <col min="19" max="19" width="1.625" customWidth="1"/>
    <col min="20" max="16384" width="9" style="1"/>
  </cols>
  <sheetData>
    <row r="1" spans="1:26">
      <c r="A1" s="4"/>
      <c r="B1" s="59" t="s">
        <v>70</v>
      </c>
      <c r="C1" s="3"/>
      <c r="D1" s="3"/>
      <c r="E1" s="3"/>
      <c r="F1" s="3"/>
      <c r="G1" s="3"/>
      <c r="H1" s="3"/>
      <c r="I1" s="3"/>
      <c r="J1" s="3"/>
      <c r="Q1" s="3"/>
      <c r="R1" s="3"/>
    </row>
    <row r="2" spans="1:26">
      <c r="A2" s="4"/>
      <c r="B2" s="5"/>
      <c r="C2" s="76"/>
      <c r="D2" s="76"/>
      <c r="E2" s="76"/>
      <c r="F2" s="76"/>
      <c r="G2" s="76"/>
      <c r="H2" s="76"/>
      <c r="I2" s="76"/>
      <c r="J2" s="282"/>
      <c r="Q2" s="76"/>
      <c r="R2" s="282"/>
    </row>
    <row r="3" spans="1:26" ht="33.75">
      <c r="A3" s="4"/>
      <c r="B3" s="10"/>
      <c r="C3" s="73" t="s">
        <v>122</v>
      </c>
      <c r="D3" s="73" t="s">
        <v>133</v>
      </c>
      <c r="E3" s="73" t="s">
        <v>137</v>
      </c>
      <c r="F3" s="73" t="s">
        <v>140</v>
      </c>
      <c r="G3" s="73" t="s">
        <v>148</v>
      </c>
      <c r="H3" s="73" t="s">
        <v>162</v>
      </c>
      <c r="I3" s="73" t="s">
        <v>188</v>
      </c>
      <c r="J3" s="284" t="s">
        <v>199</v>
      </c>
      <c r="L3" s="283" t="s">
        <v>214</v>
      </c>
      <c r="M3" s="283" t="s">
        <v>179</v>
      </c>
      <c r="N3" s="283" t="s">
        <v>215</v>
      </c>
      <c r="O3" s="283" t="s">
        <v>179</v>
      </c>
      <c r="Q3" s="73" t="s">
        <v>219</v>
      </c>
      <c r="R3" s="284" t="s">
        <v>218</v>
      </c>
      <c r="T3" s="283" t="s">
        <v>223</v>
      </c>
      <c r="U3" s="283" t="s">
        <v>179</v>
      </c>
      <c r="V3" s="73"/>
      <c r="W3" s="18"/>
      <c r="X3"/>
      <c r="Y3" s="73"/>
      <c r="Z3" s="18"/>
    </row>
    <row r="4" spans="1:26">
      <c r="A4" s="4"/>
      <c r="B4" s="66"/>
      <c r="C4" s="206" t="s">
        <v>44</v>
      </c>
      <c r="D4" s="206" t="s">
        <v>44</v>
      </c>
      <c r="E4" s="207" t="s">
        <v>44</v>
      </c>
      <c r="F4" s="207" t="s">
        <v>44</v>
      </c>
      <c r="G4" s="207" t="s">
        <v>44</v>
      </c>
      <c r="H4" s="207" t="s">
        <v>44</v>
      </c>
      <c r="I4" s="206" t="s">
        <v>44</v>
      </c>
      <c r="J4" s="286" t="s">
        <v>44</v>
      </c>
      <c r="K4" s="287"/>
      <c r="L4" s="253" t="s">
        <v>56</v>
      </c>
      <c r="M4" s="253" t="s">
        <v>56</v>
      </c>
      <c r="N4" s="253" t="s">
        <v>56</v>
      </c>
      <c r="O4" s="253" t="s">
        <v>56</v>
      </c>
      <c r="P4" s="287"/>
      <c r="Q4" s="206" t="s">
        <v>44</v>
      </c>
      <c r="R4" s="286" t="s">
        <v>44</v>
      </c>
      <c r="S4" s="287"/>
      <c r="T4" s="253" t="s">
        <v>56</v>
      </c>
      <c r="U4" s="253" t="s">
        <v>56</v>
      </c>
    </row>
    <row r="5" spans="1:26">
      <c r="A5" s="4"/>
      <c r="B5" s="12" t="s">
        <v>0</v>
      </c>
      <c r="C5" s="188">
        <v>272</v>
      </c>
      <c r="D5" s="188">
        <v>168</v>
      </c>
      <c r="E5" s="188">
        <v>-35</v>
      </c>
      <c r="F5" s="188">
        <v>-249</v>
      </c>
      <c r="G5" s="188">
        <v>-285</v>
      </c>
      <c r="H5" s="188">
        <v>-232</v>
      </c>
      <c r="I5" s="188">
        <v>-295</v>
      </c>
      <c r="J5" s="391">
        <v>-290</v>
      </c>
      <c r="K5" s="263"/>
      <c r="L5" s="300">
        <v>-16.46586345381526</v>
      </c>
      <c r="M5" s="300">
        <v>-23.605150214592275</v>
      </c>
      <c r="N5" s="300">
        <v>1.6949152542372881</v>
      </c>
      <c r="O5" s="300">
        <v>3.6789297658862878</v>
      </c>
      <c r="P5" s="263"/>
      <c r="Q5" s="188">
        <v>156</v>
      </c>
      <c r="R5" s="391">
        <v>-1102</v>
      </c>
      <c r="S5" s="263"/>
      <c r="T5" s="300" t="s">
        <v>89</v>
      </c>
      <c r="U5" s="300" t="s">
        <v>89</v>
      </c>
      <c r="V5" s="295"/>
      <c r="W5" s="295"/>
      <c r="X5" s="295"/>
      <c r="Y5" s="295"/>
      <c r="Z5" s="295"/>
    </row>
    <row r="6" spans="1:26" s="6" customFormat="1">
      <c r="A6" s="4"/>
      <c r="B6" s="77" t="s">
        <v>9</v>
      </c>
      <c r="C6" s="190">
        <v>314</v>
      </c>
      <c r="D6" s="190">
        <v>201</v>
      </c>
      <c r="E6" s="190">
        <v>-5</v>
      </c>
      <c r="F6" s="190">
        <v>-178</v>
      </c>
      <c r="G6" s="190">
        <v>-238</v>
      </c>
      <c r="H6" s="190">
        <v>-167</v>
      </c>
      <c r="I6" s="190">
        <v>-282</v>
      </c>
      <c r="J6" s="185">
        <v>-245</v>
      </c>
      <c r="K6" s="263"/>
      <c r="L6" s="184">
        <v>-37.640449438202246</v>
      </c>
      <c r="M6" s="184">
        <v>-39.655172413793103</v>
      </c>
      <c r="N6" s="184">
        <v>13.120567375886525</v>
      </c>
      <c r="O6" s="184">
        <v>13.214285714285715</v>
      </c>
      <c r="P6" s="263"/>
      <c r="Q6" s="190">
        <v>332</v>
      </c>
      <c r="R6" s="185">
        <v>-932</v>
      </c>
      <c r="S6" s="263"/>
      <c r="T6" s="184" t="s">
        <v>89</v>
      </c>
      <c r="U6" s="184" t="s">
        <v>89</v>
      </c>
      <c r="V6" s="295"/>
      <c r="W6" s="295"/>
      <c r="X6" s="295"/>
      <c r="Y6" s="295"/>
      <c r="Z6" s="295"/>
    </row>
    <row r="7" spans="1:26" s="6" customFormat="1">
      <c r="A7" s="4"/>
      <c r="B7" s="77" t="s">
        <v>69</v>
      </c>
      <c r="C7" s="184">
        <v>-42</v>
      </c>
      <c r="D7" s="184">
        <v>-33</v>
      </c>
      <c r="E7" s="184">
        <v>-30</v>
      </c>
      <c r="F7" s="184">
        <v>-71</v>
      </c>
      <c r="G7" s="184">
        <v>-47</v>
      </c>
      <c r="H7" s="184">
        <v>-65</v>
      </c>
      <c r="I7" s="184">
        <v>-13</v>
      </c>
      <c r="J7" s="185">
        <v>-45</v>
      </c>
      <c r="K7" s="263"/>
      <c r="L7" s="184">
        <v>36.619718309859159</v>
      </c>
      <c r="M7" s="184">
        <v>23.728813559322035</v>
      </c>
      <c r="N7" s="184" t="s">
        <v>89</v>
      </c>
      <c r="O7" s="184">
        <v>-136.84210526315789</v>
      </c>
      <c r="P7" s="263"/>
      <c r="Q7" s="184">
        <v>-176</v>
      </c>
      <c r="R7" s="185">
        <v>-170</v>
      </c>
      <c r="S7" s="263"/>
      <c r="T7" s="184">
        <v>3.4090909090909087</v>
      </c>
      <c r="U7" s="184">
        <v>-25.735294117647058</v>
      </c>
      <c r="V7" s="295"/>
      <c r="W7" s="295"/>
      <c r="X7" s="295"/>
      <c r="Y7" s="295"/>
      <c r="Z7" s="295"/>
    </row>
    <row r="8" spans="1:26">
      <c r="A8" s="4"/>
      <c r="B8" s="78" t="s">
        <v>1</v>
      </c>
      <c r="C8" s="195">
        <v>-220</v>
      </c>
      <c r="D8" s="195">
        <v>-115</v>
      </c>
      <c r="E8" s="196">
        <v>-189</v>
      </c>
      <c r="F8" s="196">
        <v>-252</v>
      </c>
      <c r="G8" s="196">
        <v>-125</v>
      </c>
      <c r="H8" s="196">
        <v>-275</v>
      </c>
      <c r="I8" s="195">
        <v>-209</v>
      </c>
      <c r="J8" s="257">
        <v>-210</v>
      </c>
      <c r="K8" s="263"/>
      <c r="L8" s="195">
        <v>16.666666666666664</v>
      </c>
      <c r="M8" s="195">
        <v>25.951557093425603</v>
      </c>
      <c r="N8" s="195">
        <v>-0.4784688995215311</v>
      </c>
      <c r="O8" s="195">
        <v>-1.4218009478672986</v>
      </c>
      <c r="P8" s="263"/>
      <c r="Q8" s="195">
        <v>-776</v>
      </c>
      <c r="R8" s="257">
        <v>-819</v>
      </c>
      <c r="S8" s="263"/>
      <c r="T8" s="195">
        <v>-5.5412371134020617</v>
      </c>
      <c r="U8" s="195">
        <v>-3.5487959442332064</v>
      </c>
      <c r="V8" s="295"/>
      <c r="W8" s="295"/>
      <c r="X8" s="295"/>
      <c r="Y8" s="295"/>
      <c r="Z8" s="295"/>
    </row>
    <row r="9" spans="1:26">
      <c r="A9" s="4"/>
      <c r="B9" s="79" t="s">
        <v>65</v>
      </c>
      <c r="C9" s="193">
        <v>52</v>
      </c>
      <c r="D9" s="193">
        <v>53</v>
      </c>
      <c r="E9" s="193">
        <v>-224</v>
      </c>
      <c r="F9" s="193">
        <v>-501</v>
      </c>
      <c r="G9" s="193">
        <v>-410</v>
      </c>
      <c r="H9" s="193">
        <v>-507</v>
      </c>
      <c r="I9" s="193">
        <v>-504</v>
      </c>
      <c r="J9" s="254">
        <v>-500</v>
      </c>
      <c r="K9" s="263"/>
      <c r="L9" s="193">
        <v>0.19960079840319359</v>
      </c>
      <c r="M9" s="193">
        <v>3.8314176245210727</v>
      </c>
      <c r="N9" s="193">
        <v>0.79365079365079361</v>
      </c>
      <c r="O9" s="193">
        <v>1.5686274509803921</v>
      </c>
      <c r="P9" s="263"/>
      <c r="Q9" s="193">
        <v>-620</v>
      </c>
      <c r="R9" s="254">
        <v>-1921</v>
      </c>
      <c r="S9" s="263"/>
      <c r="T9" s="193" t="s">
        <v>89</v>
      </c>
      <c r="U9" s="193" t="s">
        <v>89</v>
      </c>
      <c r="V9" s="295"/>
      <c r="W9" s="295"/>
      <c r="X9" s="295"/>
      <c r="Y9" s="295"/>
      <c r="Z9" s="295"/>
    </row>
    <row r="10" spans="1:26">
      <c r="A10" s="4"/>
      <c r="B10" s="27" t="s">
        <v>15</v>
      </c>
      <c r="C10" s="184">
        <v>-14</v>
      </c>
      <c r="D10" s="184">
        <v>27</v>
      </c>
      <c r="E10" s="184">
        <v>-55</v>
      </c>
      <c r="F10" s="184">
        <v>-91</v>
      </c>
      <c r="G10" s="184">
        <v>38</v>
      </c>
      <c r="H10" s="184">
        <v>-10</v>
      </c>
      <c r="I10" s="184">
        <v>10</v>
      </c>
      <c r="J10" s="185">
        <v>-4</v>
      </c>
      <c r="K10" s="263"/>
      <c r="L10" s="184">
        <v>95.604395604395606</v>
      </c>
      <c r="M10" s="184">
        <v>95.522388059701484</v>
      </c>
      <c r="N10" s="184">
        <v>-140</v>
      </c>
      <c r="O10" s="184">
        <v>-123.07692307692308</v>
      </c>
      <c r="P10" s="263"/>
      <c r="Q10" s="184">
        <v>-133</v>
      </c>
      <c r="R10" s="185">
        <v>34</v>
      </c>
      <c r="S10" s="263"/>
      <c r="T10" s="184">
        <v>125.5639097744361</v>
      </c>
      <c r="U10" s="184">
        <v>135.35353535353536</v>
      </c>
      <c r="V10" s="295"/>
      <c r="W10" s="295"/>
      <c r="X10" s="295"/>
      <c r="Y10" s="295"/>
      <c r="Z10" s="295"/>
    </row>
    <row r="11" spans="1:26">
      <c r="A11" s="4"/>
      <c r="B11" s="7" t="s">
        <v>2</v>
      </c>
      <c r="C11" s="184">
        <v>0</v>
      </c>
      <c r="D11" s="184">
        <v>0</v>
      </c>
      <c r="E11" s="184">
        <v>0</v>
      </c>
      <c r="F11" s="184">
        <v>-5</v>
      </c>
      <c r="G11" s="184">
        <v>0</v>
      </c>
      <c r="H11" s="184">
        <v>-42</v>
      </c>
      <c r="I11" s="184">
        <v>-4</v>
      </c>
      <c r="J11" s="185">
        <v>-22</v>
      </c>
      <c r="K11" s="263"/>
      <c r="L11" s="184" t="s">
        <v>89</v>
      </c>
      <c r="M11" s="184" t="s">
        <v>89</v>
      </c>
      <c r="N11" s="184" t="s">
        <v>89</v>
      </c>
      <c r="O11" s="184" t="s">
        <v>89</v>
      </c>
      <c r="P11" s="263"/>
      <c r="Q11" s="184">
        <v>-5</v>
      </c>
      <c r="R11" s="185">
        <v>-68</v>
      </c>
      <c r="S11" s="263"/>
      <c r="T11" s="184" t="s">
        <v>89</v>
      </c>
      <c r="U11" s="184" t="s">
        <v>89</v>
      </c>
      <c r="V11" s="295"/>
      <c r="W11" s="295"/>
      <c r="X11" s="295"/>
      <c r="Y11" s="295"/>
      <c r="Z11" s="295"/>
    </row>
    <row r="12" spans="1:26">
      <c r="A12" s="4"/>
      <c r="B12" s="23" t="s">
        <v>3</v>
      </c>
      <c r="C12" s="195">
        <v>66</v>
      </c>
      <c r="D12" s="195">
        <v>94</v>
      </c>
      <c r="E12" s="196">
        <v>20</v>
      </c>
      <c r="F12" s="196">
        <v>3</v>
      </c>
      <c r="G12" s="196">
        <v>19</v>
      </c>
      <c r="H12" s="196">
        <v>88</v>
      </c>
      <c r="I12" s="195">
        <v>7</v>
      </c>
      <c r="J12" s="257">
        <v>4</v>
      </c>
      <c r="K12" s="263"/>
      <c r="L12" s="195">
        <v>33.333333333333329</v>
      </c>
      <c r="M12" s="195">
        <v>0</v>
      </c>
      <c r="N12" s="195">
        <v>-42.857142857142854</v>
      </c>
      <c r="O12" s="195">
        <v>-57.142857142857139</v>
      </c>
      <c r="P12" s="263"/>
      <c r="Q12" s="195">
        <v>183</v>
      </c>
      <c r="R12" s="257">
        <v>118</v>
      </c>
      <c r="S12" s="263"/>
      <c r="T12" s="195">
        <v>-35.519125683060111</v>
      </c>
      <c r="U12" s="195">
        <v>-35.164835164835168</v>
      </c>
      <c r="V12" s="295"/>
      <c r="W12" s="295"/>
      <c r="X12" s="295"/>
      <c r="Y12" s="295"/>
      <c r="Z12" s="295"/>
    </row>
    <row r="13" spans="1:26">
      <c r="A13" s="4"/>
      <c r="B13" s="12" t="s">
        <v>66</v>
      </c>
      <c r="C13" s="193">
        <v>104</v>
      </c>
      <c r="D13" s="193">
        <v>174</v>
      </c>
      <c r="E13" s="193">
        <v>-259</v>
      </c>
      <c r="F13" s="193">
        <v>-594</v>
      </c>
      <c r="G13" s="193">
        <v>-353</v>
      </c>
      <c r="H13" s="193">
        <v>-471</v>
      </c>
      <c r="I13" s="193">
        <v>-491</v>
      </c>
      <c r="J13" s="254">
        <v>-522</v>
      </c>
      <c r="K13" s="263"/>
      <c r="L13" s="193">
        <v>12.121212121212121</v>
      </c>
      <c r="M13" s="193">
        <v>11.336717428087987</v>
      </c>
      <c r="N13" s="193">
        <v>-6.313645621181263</v>
      </c>
      <c r="O13" s="193">
        <v>-6.0728744939271255</v>
      </c>
      <c r="P13" s="263"/>
      <c r="Q13" s="193">
        <v>-575</v>
      </c>
      <c r="R13" s="254">
        <v>-1837</v>
      </c>
      <c r="S13" s="263"/>
      <c r="T13" s="193" t="s">
        <v>89</v>
      </c>
      <c r="U13" s="193" t="s">
        <v>89</v>
      </c>
      <c r="V13" s="295"/>
      <c r="W13" s="295"/>
      <c r="X13" s="295"/>
      <c r="Y13" s="295"/>
      <c r="Z13" s="295"/>
    </row>
    <row r="14" spans="1:26">
      <c r="A14" s="4"/>
      <c r="B14" s="7" t="s">
        <v>54</v>
      </c>
      <c r="C14" s="184">
        <v>8</v>
      </c>
      <c r="D14" s="184">
        <v>-19</v>
      </c>
      <c r="E14" s="184">
        <v>-6</v>
      </c>
      <c r="F14" s="184">
        <v>-39</v>
      </c>
      <c r="G14" s="184">
        <v>11</v>
      </c>
      <c r="H14" s="184">
        <v>-11</v>
      </c>
      <c r="I14" s="184">
        <v>-1</v>
      </c>
      <c r="J14" s="185">
        <v>19</v>
      </c>
      <c r="K14" s="263"/>
      <c r="L14" s="184">
        <v>148.71794871794873</v>
      </c>
      <c r="M14" s="184">
        <v>154.28571428571431</v>
      </c>
      <c r="N14" s="184" t="s">
        <v>89</v>
      </c>
      <c r="O14" s="184" t="s">
        <v>89</v>
      </c>
      <c r="P14" s="263"/>
      <c r="Q14" s="184">
        <v>-56</v>
      </c>
      <c r="R14" s="185">
        <v>18</v>
      </c>
      <c r="S14" s="263"/>
      <c r="T14" s="184">
        <v>132.14285714285714</v>
      </c>
      <c r="U14" s="184">
        <v>135.29411764705884</v>
      </c>
      <c r="V14" s="295"/>
      <c r="W14" s="295"/>
      <c r="X14" s="295"/>
      <c r="Y14" s="295"/>
      <c r="Z14" s="295"/>
    </row>
    <row r="15" spans="1:26">
      <c r="A15" s="4"/>
      <c r="B15" s="7" t="s">
        <v>239</v>
      </c>
      <c r="C15" s="184">
        <v>0</v>
      </c>
      <c r="D15" s="184">
        <v>0</v>
      </c>
      <c r="E15" s="184">
        <v>0</v>
      </c>
      <c r="F15" s="184">
        <v>-302</v>
      </c>
      <c r="G15" s="184">
        <v>0</v>
      </c>
      <c r="H15" s="184">
        <v>0</v>
      </c>
      <c r="I15" s="184">
        <v>-697</v>
      </c>
      <c r="J15" s="185">
        <v>-153</v>
      </c>
      <c r="K15" s="263"/>
      <c r="L15" s="184">
        <v>49.337748344370866</v>
      </c>
      <c r="M15" s="184">
        <v>49.337748344370866</v>
      </c>
      <c r="N15" s="184">
        <v>78.048780487804876</v>
      </c>
      <c r="O15" s="184">
        <v>78.048780487804876</v>
      </c>
      <c r="P15" s="263"/>
      <c r="Q15" s="184">
        <v>-302</v>
      </c>
      <c r="R15" s="185">
        <v>-850</v>
      </c>
      <c r="S15" s="263"/>
      <c r="T15" s="444">
        <v>-181.45695364238409</v>
      </c>
      <c r="U15" s="184">
        <v>-181.45695364238409</v>
      </c>
      <c r="V15" s="295"/>
      <c r="W15" s="295"/>
      <c r="X15" s="295"/>
      <c r="Y15" s="295"/>
      <c r="Z15" s="295"/>
    </row>
    <row r="16" spans="1:26">
      <c r="A16" s="4"/>
      <c r="B16" s="26" t="s">
        <v>194</v>
      </c>
      <c r="C16" s="203">
        <v>112</v>
      </c>
      <c r="D16" s="203">
        <v>155</v>
      </c>
      <c r="E16" s="203">
        <v>-265</v>
      </c>
      <c r="F16" s="203">
        <v>-935</v>
      </c>
      <c r="G16" s="203">
        <v>-342</v>
      </c>
      <c r="H16" s="203">
        <v>-482</v>
      </c>
      <c r="I16" s="203">
        <v>-1189</v>
      </c>
      <c r="J16" s="258">
        <v>-656</v>
      </c>
      <c r="K16" s="263"/>
      <c r="L16" s="203">
        <v>29.839572192513369</v>
      </c>
      <c r="M16" s="203">
        <v>29.094827586206897</v>
      </c>
      <c r="N16" s="203">
        <v>44.827586206896555</v>
      </c>
      <c r="O16" s="203">
        <v>44.891122278056947</v>
      </c>
      <c r="P16" s="263"/>
      <c r="Q16" s="203">
        <v>-933</v>
      </c>
      <c r="R16" s="258">
        <v>-2669</v>
      </c>
      <c r="S16" s="263"/>
      <c r="T16" s="203">
        <v>-186.06645230439443</v>
      </c>
      <c r="U16" s="203" t="s">
        <v>89</v>
      </c>
      <c r="V16" s="295"/>
      <c r="W16" s="295"/>
      <c r="X16" s="295"/>
      <c r="Y16" s="295"/>
      <c r="Z16" s="295"/>
    </row>
    <row r="17" spans="1:26">
      <c r="A17" s="4"/>
      <c r="B17" s="7" t="s">
        <v>5</v>
      </c>
      <c r="C17" s="184">
        <v>279771</v>
      </c>
      <c r="D17" s="184">
        <v>272084</v>
      </c>
      <c r="E17" s="184">
        <v>279178</v>
      </c>
      <c r="F17" s="184">
        <v>281948</v>
      </c>
      <c r="G17" s="184">
        <v>292453</v>
      </c>
      <c r="H17" s="184">
        <v>304974</v>
      </c>
      <c r="I17" s="184">
        <v>299783</v>
      </c>
      <c r="J17" s="185">
        <v>287009</v>
      </c>
      <c r="K17" s="263"/>
      <c r="L17" s="184">
        <v>1.7950118461560287</v>
      </c>
      <c r="M17" s="184">
        <v>1.9429547346569815</v>
      </c>
      <c r="N17" s="184">
        <v>-4.2610821827788765</v>
      </c>
      <c r="O17" s="184">
        <v>-5.969957421004759</v>
      </c>
      <c r="P17" s="263"/>
      <c r="Q17" s="184">
        <v>281948</v>
      </c>
      <c r="R17" s="185">
        <v>287009</v>
      </c>
      <c r="S17" s="263"/>
      <c r="T17" s="184">
        <v>1.7950118461560287</v>
      </c>
      <c r="U17" s="184">
        <v>1.9429547346569815</v>
      </c>
      <c r="V17" s="295"/>
      <c r="W17" s="295"/>
      <c r="X17" s="295"/>
      <c r="Y17" s="295"/>
      <c r="Z17" s="295"/>
    </row>
    <row r="18" spans="1:26">
      <c r="A18" s="4"/>
      <c r="B18" s="11" t="s">
        <v>130</v>
      </c>
      <c r="C18" s="184">
        <v>27979</v>
      </c>
      <c r="D18" s="184">
        <v>29418</v>
      </c>
      <c r="E18" s="184">
        <v>35388</v>
      </c>
      <c r="F18" s="184">
        <v>41789</v>
      </c>
      <c r="G18" s="184">
        <v>36816</v>
      </c>
      <c r="H18" s="184">
        <v>33623</v>
      </c>
      <c r="I18" s="184">
        <v>26686</v>
      </c>
      <c r="J18" s="185">
        <v>28939</v>
      </c>
      <c r="K18" s="263"/>
      <c r="L18" s="184">
        <v>-30.749718825528248</v>
      </c>
      <c r="M18" s="184">
        <v>-30.680048865786762</v>
      </c>
      <c r="N18" s="184">
        <v>8.4426290939069162</v>
      </c>
      <c r="O18" s="184">
        <v>5.3476519839825265</v>
      </c>
      <c r="P18" s="263"/>
      <c r="Q18" s="184">
        <v>41789</v>
      </c>
      <c r="R18" s="185">
        <v>28939</v>
      </c>
      <c r="S18" s="263"/>
      <c r="T18" s="184">
        <v>-30.749718825528248</v>
      </c>
      <c r="U18" s="184">
        <v>-30.680048865786762</v>
      </c>
      <c r="V18" s="295"/>
      <c r="W18" s="295"/>
      <c r="X18" s="295"/>
      <c r="Y18" s="295"/>
      <c r="Z18" s="295"/>
    </row>
    <row r="19" spans="1:26">
      <c r="A19" s="4"/>
      <c r="B19" s="7" t="s">
        <v>7</v>
      </c>
      <c r="C19" s="190">
        <v>114667</v>
      </c>
      <c r="D19" s="190">
        <v>105418</v>
      </c>
      <c r="E19" s="190">
        <v>102895</v>
      </c>
      <c r="F19" s="190">
        <v>102871</v>
      </c>
      <c r="G19" s="190">
        <v>103669</v>
      </c>
      <c r="H19" s="190">
        <v>105326</v>
      </c>
      <c r="I19" s="190">
        <v>112699</v>
      </c>
      <c r="J19" s="191">
        <v>104164</v>
      </c>
      <c r="K19" s="263"/>
      <c r="L19" s="190">
        <v>1.2569139990862341</v>
      </c>
      <c r="M19" s="190">
        <v>1.7564425688216792</v>
      </c>
      <c r="N19" s="190">
        <v>-7.573270392816263</v>
      </c>
      <c r="O19" s="190">
        <v>-7.9611925000441799</v>
      </c>
      <c r="P19" s="263"/>
      <c r="Q19" s="190">
        <v>102871</v>
      </c>
      <c r="R19" s="191">
        <v>104164</v>
      </c>
      <c r="S19" s="263"/>
      <c r="T19" s="190">
        <v>1.2569139990862341</v>
      </c>
      <c r="U19" s="190">
        <v>1.7564425688216792</v>
      </c>
      <c r="V19" s="295"/>
      <c r="W19" s="295"/>
      <c r="X19" s="295"/>
      <c r="Y19" s="295"/>
      <c r="Z19" s="295"/>
    </row>
    <row r="20" spans="1:26" ht="12.75" customHeight="1">
      <c r="A20" s="4"/>
      <c r="B20" s="74" t="s">
        <v>131</v>
      </c>
      <c r="C20" s="184">
        <v>10277</v>
      </c>
      <c r="D20" s="184">
        <v>9058</v>
      </c>
      <c r="E20" s="184">
        <v>6517</v>
      </c>
      <c r="F20" s="184">
        <v>5846</v>
      </c>
      <c r="G20" s="184">
        <v>5792</v>
      </c>
      <c r="H20" s="184">
        <v>8394</v>
      </c>
      <c r="I20" s="184">
        <v>7590</v>
      </c>
      <c r="J20" s="185">
        <v>7908</v>
      </c>
      <c r="K20" s="263"/>
      <c r="L20" s="184">
        <v>35.271980841601099</v>
      </c>
      <c r="M20" s="184">
        <v>35.993121238177125</v>
      </c>
      <c r="N20" s="184">
        <v>4.1897233201581026</v>
      </c>
      <c r="O20" s="184">
        <v>3.4266283023803292</v>
      </c>
      <c r="P20" s="263"/>
      <c r="Q20" s="184">
        <v>5846</v>
      </c>
      <c r="R20" s="185">
        <v>7908</v>
      </c>
      <c r="S20" s="263"/>
      <c r="T20" s="184">
        <v>35.271980841601099</v>
      </c>
      <c r="U20" s="184">
        <v>35.993121238177125</v>
      </c>
      <c r="V20" s="295"/>
      <c r="W20" s="295"/>
      <c r="X20" s="295"/>
      <c r="Y20" s="295"/>
      <c r="Z20" s="295"/>
    </row>
    <row r="21" spans="1:26">
      <c r="A21" s="4"/>
      <c r="B21" s="7" t="s">
        <v>8</v>
      </c>
      <c r="C21" s="184">
        <v>49741</v>
      </c>
      <c r="D21" s="184">
        <v>47344</v>
      </c>
      <c r="E21" s="184">
        <v>50433</v>
      </c>
      <c r="F21" s="184">
        <v>49041</v>
      </c>
      <c r="G21" s="184">
        <v>50095</v>
      </c>
      <c r="H21" s="184">
        <v>49270</v>
      </c>
      <c r="I21" s="184">
        <v>45969</v>
      </c>
      <c r="J21" s="185">
        <v>48907</v>
      </c>
      <c r="K21" s="263"/>
      <c r="L21" s="184">
        <v>-0.27324075773332518</v>
      </c>
      <c r="M21" s="184" t="s">
        <v>89</v>
      </c>
      <c r="N21" s="184">
        <v>6.3912636776958385</v>
      </c>
      <c r="O21" s="184" t="s">
        <v>89</v>
      </c>
      <c r="P21" s="263"/>
      <c r="Q21" s="184">
        <v>49041</v>
      </c>
      <c r="R21" s="185">
        <v>48907</v>
      </c>
      <c r="S21" s="263"/>
      <c r="T21" s="184">
        <v>-0.27324075773332518</v>
      </c>
      <c r="U21" s="184" t="s">
        <v>89</v>
      </c>
      <c r="V21" s="295"/>
      <c r="W21" s="295"/>
      <c r="X21" s="295"/>
      <c r="Y21" s="295"/>
      <c r="Z21" s="295"/>
    </row>
    <row r="22" spans="1:26">
      <c r="A22" s="4"/>
      <c r="B22" s="7" t="s">
        <v>154</v>
      </c>
      <c r="C22" s="140">
        <v>2</v>
      </c>
      <c r="D22" s="140">
        <v>1.3</v>
      </c>
      <c r="E22" s="140">
        <v>-0.3</v>
      </c>
      <c r="F22" s="140">
        <v>-1.9</v>
      </c>
      <c r="G22" s="140">
        <v>-2.2999999999999998</v>
      </c>
      <c r="H22" s="140">
        <v>-1.9</v>
      </c>
      <c r="I22" s="140">
        <v>-2.4</v>
      </c>
      <c r="J22" s="141">
        <v>-2.4</v>
      </c>
      <c r="K22" s="262"/>
      <c r="L22" s="313">
        <v>-50</v>
      </c>
      <c r="M22" s="184" t="s">
        <v>89</v>
      </c>
      <c r="N22" s="313">
        <v>0</v>
      </c>
      <c r="O22" s="184" t="s">
        <v>89</v>
      </c>
      <c r="P22" s="262"/>
      <c r="Q22" s="140">
        <v>0.3</v>
      </c>
      <c r="R22" s="141">
        <v>-2.1999999999999997</v>
      </c>
      <c r="S22" s="262"/>
      <c r="T22" s="313">
        <v>-249.99999999999994</v>
      </c>
      <c r="U22" s="184" t="s">
        <v>89</v>
      </c>
      <c r="V22" s="298"/>
      <c r="W22" s="298"/>
      <c r="X22" s="298"/>
      <c r="Y22" s="298"/>
      <c r="Z22" s="298"/>
    </row>
    <row r="23" spans="1:26">
      <c r="A23" s="4"/>
      <c r="B23" s="7" t="s">
        <v>95</v>
      </c>
      <c r="C23" s="140">
        <v>-0.1</v>
      </c>
      <c r="D23" s="140">
        <v>-0.8</v>
      </c>
      <c r="E23" s="140">
        <v>-15.9</v>
      </c>
      <c r="F23" s="140">
        <v>-38.4</v>
      </c>
      <c r="G23" s="140">
        <v>-25.7</v>
      </c>
      <c r="H23" s="140">
        <v>-25.4</v>
      </c>
      <c r="I23" s="140">
        <v>-38.5</v>
      </c>
      <c r="J23" s="141">
        <v>-18.8</v>
      </c>
      <c r="K23" s="262"/>
      <c r="L23" s="313">
        <v>1959.9999999999998</v>
      </c>
      <c r="M23" s="140" t="s">
        <v>89</v>
      </c>
      <c r="N23" s="313">
        <v>1970</v>
      </c>
      <c r="O23" s="313" t="s">
        <v>89</v>
      </c>
      <c r="P23" s="262"/>
      <c r="Q23" s="140">
        <v>-14.2</v>
      </c>
      <c r="R23" s="141">
        <v>-27</v>
      </c>
      <c r="S23" s="262"/>
      <c r="T23" s="313">
        <v>-1280</v>
      </c>
      <c r="U23" s="140" t="s">
        <v>89</v>
      </c>
      <c r="V23" s="298"/>
      <c r="W23" s="298"/>
      <c r="X23" s="298"/>
      <c r="Y23" s="298"/>
      <c r="Z23" s="298"/>
    </row>
    <row r="24" spans="1:26">
      <c r="A24" s="4"/>
      <c r="B24" s="23" t="s">
        <v>132</v>
      </c>
      <c r="C24" s="245">
        <v>80.900000000000006</v>
      </c>
      <c r="D24" s="245" t="s">
        <v>89</v>
      </c>
      <c r="E24" s="246" t="s">
        <v>89</v>
      </c>
      <c r="F24" s="246" t="s">
        <v>89</v>
      </c>
      <c r="G24" s="246" t="s">
        <v>89</v>
      </c>
      <c r="H24" s="246" t="s">
        <v>89</v>
      </c>
      <c r="I24" s="245" t="s">
        <v>89</v>
      </c>
      <c r="J24" s="259" t="s">
        <v>89</v>
      </c>
      <c r="K24" s="330"/>
      <c r="L24" s="245" t="s">
        <v>89</v>
      </c>
      <c r="M24" s="245" t="s">
        <v>89</v>
      </c>
      <c r="N24" s="245" t="s">
        <v>89</v>
      </c>
      <c r="O24" s="245" t="s">
        <v>89</v>
      </c>
      <c r="P24" s="330"/>
      <c r="Q24" s="245" t="s">
        <v>89</v>
      </c>
      <c r="R24" s="259" t="s">
        <v>89</v>
      </c>
      <c r="S24" s="330"/>
      <c r="T24" s="245" t="s">
        <v>89</v>
      </c>
      <c r="U24" s="245" t="s">
        <v>89</v>
      </c>
      <c r="V24" s="298"/>
      <c r="W24" s="298"/>
      <c r="X24" s="298"/>
      <c r="Y24" s="298"/>
      <c r="Z24" s="298"/>
    </row>
    <row r="25" spans="1:26">
      <c r="A25" s="4"/>
      <c r="B25" s="81" t="s">
        <v>121</v>
      </c>
      <c r="C25" s="147"/>
      <c r="D25" s="147"/>
      <c r="E25" s="147"/>
      <c r="F25" s="147"/>
      <c r="G25" s="147"/>
      <c r="H25" s="147"/>
      <c r="I25" s="147"/>
      <c r="J25" s="315"/>
      <c r="K25" s="262"/>
      <c r="L25" s="147"/>
      <c r="M25" s="147"/>
      <c r="N25" s="147"/>
      <c r="O25" s="315"/>
      <c r="P25" s="262"/>
      <c r="Q25" s="147"/>
      <c r="R25" s="315"/>
      <c r="S25" s="262"/>
      <c r="T25" s="147"/>
      <c r="U25" s="147"/>
    </row>
    <row r="26" spans="1:26">
      <c r="B26" s="81" t="s">
        <v>127</v>
      </c>
    </row>
    <row r="27" spans="1:26">
      <c r="B27" s="81" t="s">
        <v>126</v>
      </c>
    </row>
    <row r="28" spans="1:26">
      <c r="B28" s="81" t="s">
        <v>276</v>
      </c>
    </row>
    <row r="29" spans="1:26">
      <c r="B29" s="81" t="s">
        <v>128</v>
      </c>
      <c r="J29" s="295"/>
      <c r="R29" s="295"/>
    </row>
    <row r="30" spans="1:26">
      <c r="B30" s="81" t="s">
        <v>129</v>
      </c>
    </row>
    <row r="31" spans="1:26">
      <c r="B31" s="81" t="s">
        <v>249</v>
      </c>
    </row>
    <row r="32" spans="1:26">
      <c r="B32" s="81" t="s">
        <v>166</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211D-2B2D-4765-ADE9-A868ED2BD6EB}">
  <sheetPr>
    <pageSetUpPr autoPageBreaks="0" fitToPage="1"/>
  </sheetPr>
  <dimension ref="A1:N112"/>
  <sheetViews>
    <sheetView showGridLines="0" showRowColHeaders="0" zoomScaleNormal="100" zoomScaleSheetLayoutView="100" workbookViewId="0">
      <pane xSplit="2" ySplit="5" topLeftCell="C6"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35.625" style="1" customWidth="1"/>
    <col min="3" max="3" width="10.5" style="1" customWidth="1"/>
    <col min="4" max="16384" width="9" style="1"/>
  </cols>
  <sheetData>
    <row r="1" spans="1:14">
      <c r="A1" s="4"/>
      <c r="B1" s="59" t="s">
        <v>299</v>
      </c>
      <c r="C1" s="3"/>
      <c r="D1" s="3"/>
      <c r="E1" s="3"/>
      <c r="F1" s="3"/>
      <c r="G1" s="3"/>
      <c r="H1" s="3"/>
      <c r="I1" s="3"/>
      <c r="J1" s="3"/>
      <c r="K1" s="3"/>
    </row>
    <row r="2" spans="1:14">
      <c r="A2" s="4"/>
      <c r="B2" s="5"/>
      <c r="C2" s="3"/>
      <c r="D2" s="3"/>
      <c r="E2" s="3"/>
      <c r="F2" s="3"/>
      <c r="G2" s="3"/>
      <c r="H2" s="3"/>
      <c r="I2" s="3"/>
      <c r="J2" s="3"/>
      <c r="K2" s="3"/>
    </row>
    <row r="3" spans="1:14" s="6" customFormat="1">
      <c r="A3" s="4"/>
      <c r="B3" s="5"/>
      <c r="C3" s="471" t="s">
        <v>218</v>
      </c>
      <c r="D3" s="471"/>
      <c r="E3" s="471"/>
      <c r="F3" s="471"/>
      <c r="G3" s="471"/>
      <c r="H3" s="471"/>
      <c r="I3" s="471"/>
      <c r="J3" s="471"/>
      <c r="K3" s="471"/>
    </row>
    <row r="4" spans="1:14" s="6" customFormat="1">
      <c r="A4" s="4"/>
      <c r="B4" s="10"/>
      <c r="C4" s="284" t="s">
        <v>300</v>
      </c>
      <c r="D4" s="284" t="s">
        <v>301</v>
      </c>
      <c r="E4" s="284" t="s">
        <v>302</v>
      </c>
      <c r="F4" s="284" t="s">
        <v>303</v>
      </c>
      <c r="G4" s="284" t="s">
        <v>304</v>
      </c>
      <c r="H4" s="284" t="s">
        <v>305</v>
      </c>
      <c r="I4" s="284" t="s">
        <v>306</v>
      </c>
      <c r="J4" s="284" t="s">
        <v>307</v>
      </c>
      <c r="K4" s="284" t="s">
        <v>308</v>
      </c>
      <c r="L4" s="504" t="s">
        <v>368</v>
      </c>
      <c r="M4" s="504" t="s">
        <v>369</v>
      </c>
    </row>
    <row r="5" spans="1:14" s="6" customFormat="1">
      <c r="A5" s="4"/>
      <c r="B5" s="10"/>
      <c r="C5" s="472" t="s">
        <v>309</v>
      </c>
      <c r="D5" s="472" t="s">
        <v>309</v>
      </c>
      <c r="E5" s="472" t="s">
        <v>309</v>
      </c>
      <c r="F5" s="472" t="s">
        <v>309</v>
      </c>
      <c r="G5" s="472" t="s">
        <v>309</v>
      </c>
      <c r="H5" s="472" t="s">
        <v>309</v>
      </c>
      <c r="I5" s="472" t="s">
        <v>309</v>
      </c>
      <c r="J5" s="472" t="s">
        <v>309</v>
      </c>
      <c r="K5" s="473" t="s">
        <v>309</v>
      </c>
      <c r="L5" s="473" t="s">
        <v>309</v>
      </c>
      <c r="M5" s="473" t="s">
        <v>309</v>
      </c>
    </row>
    <row r="6" spans="1:14" s="6" customFormat="1">
      <c r="A6" s="4"/>
      <c r="B6" s="474" t="s">
        <v>0</v>
      </c>
      <c r="C6" s="151">
        <v>4167</v>
      </c>
      <c r="D6" s="151">
        <v>1074</v>
      </c>
      <c r="E6" s="151">
        <v>1158</v>
      </c>
      <c r="F6" s="151">
        <v>558</v>
      </c>
      <c r="G6" s="151">
        <v>2455</v>
      </c>
      <c r="H6" s="151">
        <v>1206</v>
      </c>
      <c r="I6" s="151">
        <v>794</v>
      </c>
      <c r="J6" s="151">
        <v>102</v>
      </c>
      <c r="K6" s="151">
        <v>870</v>
      </c>
      <c r="L6" s="151">
        <f>M6-SUM(C6:K6)</f>
        <v>4994</v>
      </c>
      <c r="M6" s="151">
        <f>'Statement of results'!M$6</f>
        <v>17378</v>
      </c>
    </row>
    <row r="7" spans="1:14" s="6" customFormat="1">
      <c r="A7" s="4"/>
      <c r="B7" s="475" t="s">
        <v>1</v>
      </c>
      <c r="C7" s="476">
        <v>-1927</v>
      </c>
      <c r="D7" s="476">
        <v>-731</v>
      </c>
      <c r="E7" s="476">
        <v>-894</v>
      </c>
      <c r="F7" s="476">
        <v>-331</v>
      </c>
      <c r="G7" s="476">
        <v>-1214</v>
      </c>
      <c r="H7" s="476">
        <v>-865</v>
      </c>
      <c r="I7" s="476">
        <v>-392</v>
      </c>
      <c r="J7" s="476">
        <v>-870</v>
      </c>
      <c r="K7" s="476">
        <v>-634</v>
      </c>
      <c r="L7" s="476">
        <f>M7-SUM(C7:K7)</f>
        <v>-3278</v>
      </c>
      <c r="M7" s="476">
        <f>'Statement of results'!M$7</f>
        <v>-11136</v>
      </c>
    </row>
    <row r="8" spans="1:14" s="6" customFormat="1" ht="22.5">
      <c r="A8" s="4"/>
      <c r="B8" s="477" t="s">
        <v>67</v>
      </c>
      <c r="C8" s="478">
        <v>2240</v>
      </c>
      <c r="D8" s="478">
        <v>343</v>
      </c>
      <c r="E8" s="478">
        <v>264</v>
      </c>
      <c r="F8" s="478">
        <v>227</v>
      </c>
      <c r="G8" s="478">
        <v>1241</v>
      </c>
      <c r="H8" s="478">
        <v>341</v>
      </c>
      <c r="I8" s="478">
        <v>402</v>
      </c>
      <c r="J8" s="478">
        <v>-768</v>
      </c>
      <c r="K8" s="478">
        <v>236</v>
      </c>
      <c r="L8" s="478">
        <f>SUM(L6:L7)</f>
        <v>1716</v>
      </c>
      <c r="M8" s="478">
        <f>SUM(M6:M7)</f>
        <v>6242</v>
      </c>
    </row>
    <row r="9" spans="1:14" s="6" customFormat="1">
      <c r="A9" s="4"/>
      <c r="B9" s="479" t="s">
        <v>15</v>
      </c>
      <c r="C9" s="154">
        <v>-372</v>
      </c>
      <c r="D9" s="154">
        <v>-48</v>
      </c>
      <c r="E9" s="154">
        <v>-113</v>
      </c>
      <c r="F9" s="154">
        <v>-42</v>
      </c>
      <c r="G9" s="154">
        <v>-48</v>
      </c>
      <c r="H9" s="154">
        <v>-31</v>
      </c>
      <c r="I9" s="154">
        <v>24</v>
      </c>
      <c r="J9" s="154">
        <v>14</v>
      </c>
      <c r="K9" s="154">
        <v>12</v>
      </c>
      <c r="L9" s="154">
        <f>M9-SUM(C9:K9)</f>
        <v>76</v>
      </c>
      <c r="M9" s="154">
        <f>'Statement of results'!M$8</f>
        <v>-528</v>
      </c>
    </row>
    <row r="10" spans="1:14" s="6" customFormat="1">
      <c r="A10" s="4"/>
      <c r="B10" s="480" t="s">
        <v>2</v>
      </c>
      <c r="C10" s="151">
        <v>-17</v>
      </c>
      <c r="D10" s="192">
        <v>1</v>
      </c>
      <c r="E10" s="192">
        <v>-5</v>
      </c>
      <c r="F10" s="192">
        <v>-5</v>
      </c>
      <c r="G10" s="192">
        <v>-14</v>
      </c>
      <c r="H10" s="192">
        <v>-11</v>
      </c>
      <c r="I10" s="192">
        <v>-5</v>
      </c>
      <c r="J10" s="192">
        <v>-15</v>
      </c>
      <c r="K10" s="192">
        <v>-5</v>
      </c>
      <c r="L10" s="192">
        <f>M10-SUM(C10:K10)</f>
        <v>-54</v>
      </c>
      <c r="M10" s="192">
        <f>'Statement of results'!M$9</f>
        <v>-130</v>
      </c>
    </row>
    <row r="11" spans="1:14" s="6" customFormat="1">
      <c r="A11" s="4"/>
      <c r="B11" s="481" t="s">
        <v>3</v>
      </c>
      <c r="C11" s="478">
        <v>0</v>
      </c>
      <c r="D11" s="192">
        <v>0</v>
      </c>
      <c r="E11" s="192">
        <v>114</v>
      </c>
      <c r="F11" s="192">
        <v>0</v>
      </c>
      <c r="G11" s="192">
        <v>0</v>
      </c>
      <c r="H11" s="192">
        <v>0</v>
      </c>
      <c r="I11" s="192">
        <v>0</v>
      </c>
      <c r="J11" s="192">
        <v>0</v>
      </c>
      <c r="K11" s="192">
        <v>0</v>
      </c>
      <c r="L11" s="192">
        <f>M11-SUM(C11:K11)</f>
        <v>-20</v>
      </c>
      <c r="M11" s="192">
        <f>'Statement of results'!M$10</f>
        <v>94</v>
      </c>
    </row>
    <row r="12" spans="1:14" s="6" customFormat="1">
      <c r="A12" s="4"/>
      <c r="B12" s="477" t="s">
        <v>4</v>
      </c>
      <c r="C12" s="157">
        <v>1851</v>
      </c>
      <c r="D12" s="157">
        <v>296</v>
      </c>
      <c r="E12" s="157">
        <v>260</v>
      </c>
      <c r="F12" s="157">
        <v>180</v>
      </c>
      <c r="G12" s="157">
        <v>1179</v>
      </c>
      <c r="H12" s="157">
        <v>299</v>
      </c>
      <c r="I12" s="157">
        <v>421</v>
      </c>
      <c r="J12" s="157">
        <v>-769</v>
      </c>
      <c r="K12" s="157">
        <v>243</v>
      </c>
      <c r="L12" s="157">
        <f>SUM(L8:L11)</f>
        <v>1718</v>
      </c>
      <c r="M12" s="157">
        <f>SUM(M8:M11)</f>
        <v>5678</v>
      </c>
    </row>
    <row r="13" spans="1:14" s="6" customFormat="1">
      <c r="A13" s="4"/>
      <c r="B13" s="482" t="s">
        <v>310</v>
      </c>
      <c r="C13" s="483">
        <v>190484</v>
      </c>
      <c r="D13" s="483">
        <v>56638</v>
      </c>
      <c r="E13" s="483">
        <v>41508</v>
      </c>
      <c r="F13" s="483">
        <v>21638</v>
      </c>
      <c r="G13" s="483">
        <v>102724</v>
      </c>
      <c r="H13" s="483">
        <v>33781</v>
      </c>
      <c r="I13" s="483">
        <v>20376</v>
      </c>
      <c r="J13" s="483">
        <v>149982</v>
      </c>
      <c r="K13" s="483">
        <v>88113</v>
      </c>
      <c r="L13" s="483">
        <f>M13-SUM(C13:K13)</f>
        <v>117600</v>
      </c>
      <c r="M13" s="483">
        <f>CIB!R$29+WRB!R$23+Ventures!R$19+'C&amp;O (segment)'!R$17</f>
        <v>822844</v>
      </c>
      <c r="N13" s="505"/>
    </row>
    <row r="14" spans="1:14" s="6" customFormat="1">
      <c r="A14" s="4"/>
      <c r="B14" s="484" t="s">
        <v>311</v>
      </c>
      <c r="C14" s="139">
        <v>87590</v>
      </c>
      <c r="D14" s="139">
        <v>33443</v>
      </c>
      <c r="E14" s="139">
        <v>15882</v>
      </c>
      <c r="F14" s="139">
        <v>11634</v>
      </c>
      <c r="G14" s="139">
        <v>62030</v>
      </c>
      <c r="H14" s="139">
        <v>13832</v>
      </c>
      <c r="I14" s="139">
        <v>8495</v>
      </c>
      <c r="J14" s="139">
        <v>31067</v>
      </c>
      <c r="K14" s="139">
        <v>27434</v>
      </c>
      <c r="L14" s="139">
        <f>M14-SUM(C14:K14)</f>
        <v>54079</v>
      </c>
      <c r="M14" s="139">
        <f>CIB!R$30+WRB!R$24+Ventures!R$20+'C&amp;O (segment)'!R$18</f>
        <v>345486</v>
      </c>
    </row>
    <row r="15" spans="1:14" s="6" customFormat="1">
      <c r="A15" s="4"/>
      <c r="B15" s="480" t="s">
        <v>312</v>
      </c>
      <c r="C15" s="139">
        <v>183112</v>
      </c>
      <c r="D15" s="139">
        <v>46666</v>
      </c>
      <c r="E15" s="139">
        <v>38252</v>
      </c>
      <c r="F15" s="139">
        <v>20365</v>
      </c>
      <c r="G15" s="139">
        <v>109825</v>
      </c>
      <c r="H15" s="139">
        <v>26532</v>
      </c>
      <c r="I15" s="139">
        <v>17214</v>
      </c>
      <c r="J15" s="139">
        <v>92168</v>
      </c>
      <c r="K15" s="139">
        <v>72583</v>
      </c>
      <c r="L15" s="139">
        <f>M15-SUM(C15:K15)</f>
        <v>165774</v>
      </c>
      <c r="M15" s="139">
        <f>CIB!R$31+WRB!R$25+Ventures!R$21+'C&amp;O (segment)'!R$19</f>
        <v>772491</v>
      </c>
    </row>
    <row r="16" spans="1:14" s="6" customFormat="1">
      <c r="A16" s="4"/>
      <c r="B16" s="484" t="s">
        <v>313</v>
      </c>
      <c r="C16" s="139">
        <v>155446</v>
      </c>
      <c r="D16" s="139">
        <v>37032</v>
      </c>
      <c r="E16" s="139">
        <v>31211</v>
      </c>
      <c r="F16" s="139">
        <v>18621</v>
      </c>
      <c r="G16" s="139">
        <v>86282</v>
      </c>
      <c r="H16" s="139">
        <v>18709</v>
      </c>
      <c r="I16" s="139">
        <v>13924</v>
      </c>
      <c r="J16" s="139">
        <v>72610</v>
      </c>
      <c r="K16" s="139">
        <v>40846</v>
      </c>
      <c r="L16" s="139">
        <f>M16-SUM(C16:K16)</f>
        <v>59941</v>
      </c>
      <c r="M16" s="139">
        <f>CIB!R$32+WRB!R$26+Ventures!R$22+'C&amp;O (segment)'!R$20</f>
        <v>534622</v>
      </c>
    </row>
    <row r="17" spans="1:14" s="6" customFormat="1">
      <c r="A17" s="4"/>
      <c r="B17" s="480" t="s">
        <v>314</v>
      </c>
      <c r="C17" s="141">
        <v>21.8</v>
      </c>
      <c r="D17" s="141">
        <v>10.1</v>
      </c>
      <c r="E17" s="141">
        <v>6.9</v>
      </c>
      <c r="F17" s="141">
        <v>20.6</v>
      </c>
      <c r="G17" s="141">
        <v>26.4</v>
      </c>
      <c r="H17" s="141">
        <v>7.8</v>
      </c>
      <c r="I17" s="141">
        <v>23</v>
      </c>
      <c r="J17" s="141">
        <v>-13.6</v>
      </c>
      <c r="K17" s="141">
        <v>6.8</v>
      </c>
      <c r="L17" s="141" t="s">
        <v>89</v>
      </c>
      <c r="M17" s="141">
        <f>'Statement of results'!M$13</f>
        <v>10.1</v>
      </c>
    </row>
    <row r="18" spans="1:14" s="6" customFormat="1">
      <c r="A18" s="4"/>
      <c r="B18" s="485" t="s">
        <v>315</v>
      </c>
      <c r="C18" s="486">
        <v>46.2</v>
      </c>
      <c r="D18" s="486">
        <v>68.099999999999994</v>
      </c>
      <c r="E18" s="486">
        <v>77.2</v>
      </c>
      <c r="F18" s="486">
        <v>59.3</v>
      </c>
      <c r="G18" s="486">
        <v>49.5</v>
      </c>
      <c r="H18" s="486">
        <v>71.7</v>
      </c>
      <c r="I18" s="486">
        <v>49.4</v>
      </c>
      <c r="J18" s="486" t="s">
        <v>89</v>
      </c>
      <c r="K18" s="486">
        <v>72.900000000000006</v>
      </c>
      <c r="L18" s="486">
        <f>ROUND((-L7/L6)*100,1)</f>
        <v>65.599999999999994</v>
      </c>
      <c r="M18" s="486">
        <f>ROUND((-M7/M6)*100,1)</f>
        <v>64.099999999999994</v>
      </c>
      <c r="N18" s="506"/>
    </row>
    <row r="19" spans="1:14" s="6" customFormat="1">
      <c r="A19" s="4"/>
      <c r="B19" s="293"/>
      <c r="C19" s="33"/>
      <c r="D19" s="33"/>
      <c r="E19" s="33"/>
      <c r="F19" s="33"/>
      <c r="G19" s="33"/>
      <c r="H19" s="33"/>
      <c r="I19" s="33"/>
      <c r="J19" s="33"/>
      <c r="K19" s="33"/>
    </row>
    <row r="20" spans="1:14" s="6" customFormat="1">
      <c r="A20" s="4"/>
      <c r="B20" s="5"/>
      <c r="C20" s="471" t="s">
        <v>219</v>
      </c>
      <c r="D20" s="487"/>
      <c r="E20" s="487"/>
      <c r="F20" s="487"/>
      <c r="G20" s="487"/>
      <c r="H20" s="487"/>
      <c r="I20" s="487"/>
      <c r="J20" s="487"/>
      <c r="K20" s="487"/>
    </row>
    <row r="21" spans="1:14" s="6" customFormat="1">
      <c r="A21" s="4"/>
      <c r="B21" s="488"/>
      <c r="C21" s="489" t="s">
        <v>300</v>
      </c>
      <c r="D21" s="283" t="s">
        <v>301</v>
      </c>
      <c r="E21" s="283" t="s">
        <v>302</v>
      </c>
      <c r="F21" s="283" t="s">
        <v>303</v>
      </c>
      <c r="G21" s="283" t="s">
        <v>304</v>
      </c>
      <c r="H21" s="283" t="s">
        <v>305</v>
      </c>
      <c r="I21" s="283" t="s">
        <v>306</v>
      </c>
      <c r="J21" s="283" t="s">
        <v>307</v>
      </c>
      <c r="K21" s="283" t="s">
        <v>308</v>
      </c>
      <c r="L21" s="489" t="s">
        <v>370</v>
      </c>
      <c r="M21" s="489" t="s">
        <v>371</v>
      </c>
    </row>
    <row r="22" spans="1:14" s="6" customFormat="1">
      <c r="A22" s="4"/>
      <c r="B22" s="488"/>
      <c r="C22" s="283" t="s">
        <v>309</v>
      </c>
      <c r="D22" s="283" t="s">
        <v>309</v>
      </c>
      <c r="E22" s="283" t="s">
        <v>309</v>
      </c>
      <c r="F22" s="283" t="s">
        <v>309</v>
      </c>
      <c r="G22" s="283" t="s">
        <v>309</v>
      </c>
      <c r="H22" s="283" t="s">
        <v>309</v>
      </c>
      <c r="I22" s="283" t="s">
        <v>309</v>
      </c>
      <c r="J22" s="283" t="s">
        <v>309</v>
      </c>
      <c r="K22" s="490" t="s">
        <v>309</v>
      </c>
      <c r="L22" s="490" t="s">
        <v>309</v>
      </c>
      <c r="M22" s="490" t="s">
        <v>309</v>
      </c>
    </row>
    <row r="23" spans="1:14" s="6" customFormat="1">
      <c r="A23" s="4"/>
      <c r="B23" s="491" t="s">
        <v>0</v>
      </c>
      <c r="C23" s="492">
        <v>3441</v>
      </c>
      <c r="D23" s="492">
        <v>1140</v>
      </c>
      <c r="E23" s="492">
        <v>1154</v>
      </c>
      <c r="F23" s="492">
        <v>473</v>
      </c>
      <c r="G23" s="492">
        <v>1909</v>
      </c>
      <c r="H23" s="492">
        <v>1222</v>
      </c>
      <c r="I23" s="492">
        <v>621</v>
      </c>
      <c r="J23" s="492">
        <v>1013</v>
      </c>
      <c r="K23" s="492">
        <v>1031</v>
      </c>
      <c r="L23" s="492">
        <f>M23-SUM(C23:K23)</f>
        <v>3758</v>
      </c>
      <c r="M23" s="492">
        <f>'Statement of results'!L$6</f>
        <v>15762</v>
      </c>
    </row>
    <row r="24" spans="1:14" s="6" customFormat="1">
      <c r="A24" s="4"/>
      <c r="B24" s="493" t="s">
        <v>1</v>
      </c>
      <c r="C24" s="153">
        <v>-1816</v>
      </c>
      <c r="D24" s="153">
        <v>-733</v>
      </c>
      <c r="E24" s="153">
        <v>-844</v>
      </c>
      <c r="F24" s="153">
        <v>-336</v>
      </c>
      <c r="G24" s="153">
        <v>-1082</v>
      </c>
      <c r="H24" s="153">
        <v>-766</v>
      </c>
      <c r="I24" s="153">
        <v>-369</v>
      </c>
      <c r="J24" s="153">
        <v>-742</v>
      </c>
      <c r="K24" s="153">
        <v>-603</v>
      </c>
      <c r="L24" s="153">
        <f>M24-SUM(C24:K24)</f>
        <v>-3118</v>
      </c>
      <c r="M24" s="153">
        <f>'Statement of results'!L$7</f>
        <v>-10409</v>
      </c>
    </row>
    <row r="25" spans="1:14" s="6" customFormat="1">
      <c r="A25" s="4"/>
      <c r="B25" s="494" t="s">
        <v>67</v>
      </c>
      <c r="C25" s="492">
        <v>1625</v>
      </c>
      <c r="D25" s="492">
        <v>407</v>
      </c>
      <c r="E25" s="492">
        <v>310</v>
      </c>
      <c r="F25" s="492">
        <v>137</v>
      </c>
      <c r="G25" s="492">
        <v>827</v>
      </c>
      <c r="H25" s="492">
        <v>456</v>
      </c>
      <c r="I25" s="492">
        <v>252</v>
      </c>
      <c r="J25" s="492">
        <v>271</v>
      </c>
      <c r="K25" s="492">
        <v>428</v>
      </c>
      <c r="L25" s="492">
        <f>SUM(L23:L24)</f>
        <v>640</v>
      </c>
      <c r="M25" s="492">
        <f>SUM(M23:M24)</f>
        <v>5353</v>
      </c>
    </row>
    <row r="26" spans="1:14" s="6" customFormat="1">
      <c r="A26" s="4"/>
      <c r="B26" s="129" t="s">
        <v>15</v>
      </c>
      <c r="C26" s="138">
        <v>-579</v>
      </c>
      <c r="D26" s="138">
        <v>-55</v>
      </c>
      <c r="E26" s="138">
        <v>-200</v>
      </c>
      <c r="F26" s="138">
        <v>-15</v>
      </c>
      <c r="G26" s="138">
        <v>84</v>
      </c>
      <c r="H26" s="138">
        <v>-31</v>
      </c>
      <c r="I26" s="138">
        <v>81</v>
      </c>
      <c r="J26" s="138">
        <v>36</v>
      </c>
      <c r="K26" s="138">
        <v>13</v>
      </c>
      <c r="L26" s="138">
        <f>M26-SUM(C26:K26)</f>
        <v>-170</v>
      </c>
      <c r="M26" s="138">
        <f>'Statement of results'!L$8</f>
        <v>-836</v>
      </c>
    </row>
    <row r="27" spans="1:14" s="6" customFormat="1">
      <c r="A27" s="4"/>
      <c r="B27" s="7" t="s">
        <v>2</v>
      </c>
      <c r="C27" s="184">
        <v>-1</v>
      </c>
      <c r="D27" s="184">
        <v>-1</v>
      </c>
      <c r="E27" s="184">
        <v>-3</v>
      </c>
      <c r="F27" s="184">
        <v>-1</v>
      </c>
      <c r="G27" s="184">
        <v>-2</v>
      </c>
      <c r="H27" s="184">
        <v>-1</v>
      </c>
      <c r="I27" s="184">
        <v>0</v>
      </c>
      <c r="J27" s="184">
        <v>35</v>
      </c>
      <c r="K27" s="184">
        <v>0</v>
      </c>
      <c r="L27" s="184">
        <f>M27-SUM(C27:K27)</f>
        <v>-65</v>
      </c>
      <c r="M27" s="184">
        <f>'Statement of results'!L$9</f>
        <v>-39</v>
      </c>
    </row>
    <row r="28" spans="1:14" s="6" customFormat="1">
      <c r="A28" s="4"/>
      <c r="B28" s="495" t="s">
        <v>3</v>
      </c>
      <c r="C28" s="193">
        <v>0</v>
      </c>
      <c r="D28" s="193">
        <v>0</v>
      </c>
      <c r="E28" s="193">
        <v>179</v>
      </c>
      <c r="F28" s="193">
        <v>0</v>
      </c>
      <c r="G28" s="193">
        <v>0</v>
      </c>
      <c r="H28" s="193">
        <v>0</v>
      </c>
      <c r="I28" s="193">
        <v>0</v>
      </c>
      <c r="J28" s="193">
        <v>0</v>
      </c>
      <c r="K28" s="193">
        <v>0</v>
      </c>
      <c r="L28" s="193">
        <f>M28-SUM(C28:K28)</f>
        <v>-12</v>
      </c>
      <c r="M28" s="193">
        <f>'Statement of results'!L$10</f>
        <v>167</v>
      </c>
    </row>
    <row r="29" spans="1:14" s="6" customFormat="1">
      <c r="A29" s="4"/>
      <c r="B29" s="494" t="s">
        <v>4</v>
      </c>
      <c r="C29" s="492">
        <v>1045</v>
      </c>
      <c r="D29" s="492">
        <v>351</v>
      </c>
      <c r="E29" s="492">
        <v>286</v>
      </c>
      <c r="F29" s="492">
        <v>121</v>
      </c>
      <c r="G29" s="492">
        <v>909</v>
      </c>
      <c r="H29" s="492">
        <v>424</v>
      </c>
      <c r="I29" s="492">
        <v>333</v>
      </c>
      <c r="J29" s="492">
        <v>342</v>
      </c>
      <c r="K29" s="492">
        <v>441</v>
      </c>
      <c r="L29" s="492">
        <f>SUM(L25:L28)</f>
        <v>393</v>
      </c>
      <c r="M29" s="492">
        <f>SUM(M25:M28)</f>
        <v>4645</v>
      </c>
    </row>
    <row r="30" spans="1:14" s="6" customFormat="1">
      <c r="A30" s="4"/>
      <c r="B30" s="496" t="s">
        <v>310</v>
      </c>
      <c r="C30" s="492">
        <v>171086</v>
      </c>
      <c r="D30" s="492">
        <v>68903</v>
      </c>
      <c r="E30" s="492">
        <v>39508</v>
      </c>
      <c r="F30" s="492">
        <v>21919</v>
      </c>
      <c r="G30" s="492">
        <v>97914</v>
      </c>
      <c r="H30" s="492">
        <v>30412</v>
      </c>
      <c r="I30" s="492">
        <v>19624</v>
      </c>
      <c r="J30" s="492">
        <v>187832</v>
      </c>
      <c r="K30" s="492">
        <v>67019</v>
      </c>
      <c r="L30" s="492">
        <f>M30-SUM(C30:K30)</f>
        <v>115705</v>
      </c>
      <c r="M30" s="492">
        <f>CIB!Q$29+WRB!Q$23+Ventures!Q$19+'C&amp;O (segment)'!Q$17</f>
        <v>819922</v>
      </c>
    </row>
    <row r="31" spans="1:14" s="6" customFormat="1">
      <c r="A31" s="4"/>
      <c r="B31" s="74" t="s">
        <v>316</v>
      </c>
      <c r="C31" s="138">
        <v>85359</v>
      </c>
      <c r="D31" s="138">
        <v>49264</v>
      </c>
      <c r="E31" s="138">
        <v>15652</v>
      </c>
      <c r="F31" s="138">
        <v>11283</v>
      </c>
      <c r="G31" s="138">
        <v>59872</v>
      </c>
      <c r="H31" s="138">
        <v>15025</v>
      </c>
      <c r="I31" s="138">
        <v>7913</v>
      </c>
      <c r="J31" s="138">
        <v>39356</v>
      </c>
      <c r="K31" s="138">
        <v>19951</v>
      </c>
      <c r="L31" s="138">
        <f>M31-SUM(C31:K31)</f>
        <v>54055</v>
      </c>
      <c r="M31" s="138">
        <f>CIB!Q$30+WRB!Q$24+Ventures!Q$20+'C&amp;O (segment)'!Q$18</f>
        <v>357730</v>
      </c>
    </row>
    <row r="32" spans="1:14" s="6" customFormat="1">
      <c r="A32" s="4"/>
      <c r="B32" s="7" t="s">
        <v>312</v>
      </c>
      <c r="C32" s="138">
        <v>165499</v>
      </c>
      <c r="D32" s="138">
        <v>58992</v>
      </c>
      <c r="E32" s="138">
        <v>33124</v>
      </c>
      <c r="F32" s="138">
        <v>20216</v>
      </c>
      <c r="G32" s="138">
        <v>104318</v>
      </c>
      <c r="H32" s="138">
        <v>23210</v>
      </c>
      <c r="I32" s="138">
        <v>16256</v>
      </c>
      <c r="J32" s="138">
        <v>140160</v>
      </c>
      <c r="K32" s="138">
        <v>64825</v>
      </c>
      <c r="L32" s="138">
        <f>M32-SUM(C32:K32)</f>
        <v>143306</v>
      </c>
      <c r="M32" s="138">
        <f>CIB!Q$31+WRB!Q$25+Ventures!Q$21+'C&amp;O (segment)'!Q$19</f>
        <v>769906</v>
      </c>
    </row>
    <row r="33" spans="1:13" s="6" customFormat="1">
      <c r="A33" s="4"/>
      <c r="B33" s="74" t="s">
        <v>317</v>
      </c>
      <c r="C33" s="138">
        <v>138713</v>
      </c>
      <c r="D33" s="138">
        <v>43620</v>
      </c>
      <c r="E33" s="138">
        <v>24347</v>
      </c>
      <c r="F33" s="138">
        <v>18509</v>
      </c>
      <c r="G33" s="138">
        <v>79409</v>
      </c>
      <c r="H33" s="138">
        <v>15199</v>
      </c>
      <c r="I33" s="138">
        <v>12710</v>
      </c>
      <c r="J33" s="138">
        <v>104482</v>
      </c>
      <c r="K33" s="138">
        <v>28424</v>
      </c>
      <c r="L33" s="138">
        <f>M33-SUM(C33:K33)</f>
        <v>54816</v>
      </c>
      <c r="M33" s="138">
        <f>CIB!Q$32+WRB!Q$26+Ventures!Q$22+'C&amp;O (segment)'!Q$20</f>
        <v>520229</v>
      </c>
    </row>
    <row r="34" spans="1:13" s="6" customFormat="1">
      <c r="A34" s="4"/>
      <c r="B34" s="7" t="s">
        <v>314</v>
      </c>
      <c r="C34" s="140">
        <v>12</v>
      </c>
      <c r="D34" s="140">
        <v>11.5</v>
      </c>
      <c r="E34" s="140">
        <v>7.1</v>
      </c>
      <c r="F34" s="140">
        <v>13.2</v>
      </c>
      <c r="G34" s="140">
        <v>19.5</v>
      </c>
      <c r="H34" s="140">
        <v>10.6</v>
      </c>
      <c r="I34" s="140">
        <v>15.5</v>
      </c>
      <c r="J34" s="140">
        <v>5.7</v>
      </c>
      <c r="K34" s="140">
        <v>14.4</v>
      </c>
      <c r="L34" s="140" t="s">
        <v>89</v>
      </c>
      <c r="M34" s="140">
        <f>'Statement of results'!L$13</f>
        <v>7.7</v>
      </c>
    </row>
    <row r="35" spans="1:13" s="6" customFormat="1">
      <c r="A35" s="1"/>
      <c r="B35" s="293" t="s">
        <v>315</v>
      </c>
      <c r="C35" s="147">
        <v>52.8</v>
      </c>
      <c r="D35" s="147">
        <v>64.3</v>
      </c>
      <c r="E35" s="147">
        <v>73.099999999999994</v>
      </c>
      <c r="F35" s="147">
        <v>71</v>
      </c>
      <c r="G35" s="147">
        <v>56.7</v>
      </c>
      <c r="H35" s="147">
        <v>62.7</v>
      </c>
      <c r="I35" s="147">
        <v>59.4</v>
      </c>
      <c r="J35" s="147">
        <v>73.2</v>
      </c>
      <c r="K35" s="142">
        <v>58.5</v>
      </c>
      <c r="L35" s="142">
        <f>ROUND((-L24/L23)*100,1)</f>
        <v>83</v>
      </c>
      <c r="M35" s="142">
        <f>ROUND((-M24/M23)*100,1)</f>
        <v>66</v>
      </c>
    </row>
    <row r="36" spans="1:13">
      <c r="B36" s="497"/>
      <c r="C36" s="498"/>
      <c r="D36" s="498"/>
      <c r="E36" s="498"/>
      <c r="F36" s="498"/>
      <c r="G36" s="498"/>
      <c r="H36" s="498"/>
      <c r="I36" s="498"/>
      <c r="J36" s="498"/>
      <c r="K36" s="507"/>
    </row>
    <row r="37" spans="1:13">
      <c r="B37" s="5"/>
      <c r="C37" s="487" t="s">
        <v>199</v>
      </c>
      <c r="D37" s="487"/>
      <c r="E37" s="487"/>
      <c r="F37" s="487"/>
      <c r="G37" s="487"/>
      <c r="H37" s="487"/>
      <c r="I37" s="487"/>
      <c r="J37" s="487"/>
      <c r="K37" s="487"/>
    </row>
    <row r="38" spans="1:13">
      <c r="B38" s="488"/>
      <c r="C38" s="284" t="s">
        <v>300</v>
      </c>
      <c r="D38" s="284" t="s">
        <v>301</v>
      </c>
      <c r="E38" s="284" t="s">
        <v>302</v>
      </c>
      <c r="F38" s="284" t="s">
        <v>303</v>
      </c>
      <c r="G38" s="284" t="s">
        <v>304</v>
      </c>
      <c r="H38" s="284" t="s">
        <v>305</v>
      </c>
      <c r="I38" s="284" t="s">
        <v>306</v>
      </c>
      <c r="J38" s="284" t="s">
        <v>307</v>
      </c>
      <c r="K38" s="284" t="s">
        <v>308</v>
      </c>
      <c r="L38" s="489" t="s">
        <v>370</v>
      </c>
      <c r="M38" s="489" t="s">
        <v>371</v>
      </c>
    </row>
    <row r="39" spans="1:13">
      <c r="B39" s="488"/>
      <c r="C39" s="472" t="s">
        <v>309</v>
      </c>
      <c r="D39" s="472" t="s">
        <v>309</v>
      </c>
      <c r="E39" s="472" t="s">
        <v>309</v>
      </c>
      <c r="F39" s="472" t="s">
        <v>309</v>
      </c>
      <c r="G39" s="472" t="s">
        <v>309</v>
      </c>
      <c r="H39" s="472" t="s">
        <v>309</v>
      </c>
      <c r="I39" s="472" t="s">
        <v>309</v>
      </c>
      <c r="J39" s="472" t="s">
        <v>309</v>
      </c>
      <c r="K39" s="473" t="s">
        <v>309</v>
      </c>
      <c r="L39" s="490" t="s">
        <v>309</v>
      </c>
      <c r="M39" s="490" t="s">
        <v>309</v>
      </c>
    </row>
    <row r="40" spans="1:13">
      <c r="B40" s="491" t="s">
        <v>0</v>
      </c>
      <c r="C40" s="151">
        <v>1008</v>
      </c>
      <c r="D40" s="151">
        <v>217</v>
      </c>
      <c r="E40" s="151">
        <v>275</v>
      </c>
      <c r="F40" s="151">
        <v>125</v>
      </c>
      <c r="G40" s="151">
        <v>557</v>
      </c>
      <c r="H40" s="151">
        <v>269</v>
      </c>
      <c r="I40" s="151">
        <v>182</v>
      </c>
      <c r="J40" s="151">
        <v>-103</v>
      </c>
      <c r="K40" s="151">
        <v>206</v>
      </c>
      <c r="L40" s="492">
        <f>M40-SUM(C40:K40)</f>
        <v>1288</v>
      </c>
      <c r="M40" s="492">
        <f>'Statement of results'!J$6</f>
        <v>4024</v>
      </c>
    </row>
    <row r="41" spans="1:13">
      <c r="B41" s="493" t="s">
        <v>1</v>
      </c>
      <c r="C41" s="476">
        <v>-489</v>
      </c>
      <c r="D41" s="476">
        <v>-192</v>
      </c>
      <c r="E41" s="476">
        <v>-234</v>
      </c>
      <c r="F41" s="476">
        <v>-84</v>
      </c>
      <c r="G41" s="476">
        <v>-312</v>
      </c>
      <c r="H41" s="476">
        <v>-203</v>
      </c>
      <c r="I41" s="476">
        <v>-93</v>
      </c>
      <c r="J41" s="476">
        <v>-218</v>
      </c>
      <c r="K41" s="476">
        <v>-149</v>
      </c>
      <c r="L41" s="153">
        <f>M41-SUM(C41:K41)</f>
        <v>-888</v>
      </c>
      <c r="M41" s="153">
        <f>'Statement of results'!J$7</f>
        <v>-2862</v>
      </c>
    </row>
    <row r="42" spans="1:13">
      <c r="B42" s="494" t="s">
        <v>67</v>
      </c>
      <c r="C42" s="478">
        <v>519</v>
      </c>
      <c r="D42" s="478">
        <v>25</v>
      </c>
      <c r="E42" s="478">
        <v>41</v>
      </c>
      <c r="F42" s="478">
        <v>41</v>
      </c>
      <c r="G42" s="478">
        <v>245</v>
      </c>
      <c r="H42" s="478">
        <v>66</v>
      </c>
      <c r="I42" s="478">
        <v>89</v>
      </c>
      <c r="J42" s="478">
        <v>-321</v>
      </c>
      <c r="K42" s="478">
        <v>57</v>
      </c>
      <c r="L42" s="492">
        <f>SUM(L40:L41)</f>
        <v>400</v>
      </c>
      <c r="M42" s="492">
        <f>SUM(M40:M41)</f>
        <v>1162</v>
      </c>
    </row>
    <row r="43" spans="1:13">
      <c r="B43" s="129" t="s">
        <v>15</v>
      </c>
      <c r="C43" s="154">
        <v>-60</v>
      </c>
      <c r="D43" s="154">
        <v>-3</v>
      </c>
      <c r="E43" s="154">
        <v>-33</v>
      </c>
      <c r="F43" s="154">
        <v>-9</v>
      </c>
      <c r="G43" s="154">
        <v>-26</v>
      </c>
      <c r="H43" s="154">
        <v>-18</v>
      </c>
      <c r="I43" s="154">
        <v>3</v>
      </c>
      <c r="J43" s="154">
        <v>7</v>
      </c>
      <c r="K43" s="154">
        <v>2</v>
      </c>
      <c r="L43" s="138">
        <f>M43-SUM(C43:K43)</f>
        <v>75</v>
      </c>
      <c r="M43" s="138">
        <f>'Statement of results'!J$8</f>
        <v>-62</v>
      </c>
    </row>
    <row r="44" spans="1:13">
      <c r="B44" s="7" t="s">
        <v>2</v>
      </c>
      <c r="C44" s="151">
        <v>-16</v>
      </c>
      <c r="D44" s="192">
        <v>1</v>
      </c>
      <c r="E44" s="192">
        <v>-4</v>
      </c>
      <c r="F44" s="192">
        <v>-5</v>
      </c>
      <c r="G44" s="192">
        <v>-11</v>
      </c>
      <c r="H44" s="192">
        <v>-10</v>
      </c>
      <c r="I44" s="192">
        <v>-5</v>
      </c>
      <c r="J44" s="192">
        <v>-15</v>
      </c>
      <c r="K44" s="192">
        <v>-9</v>
      </c>
      <c r="L44" s="184">
        <f>M44-SUM(C44:K44)</f>
        <v>33</v>
      </c>
      <c r="M44" s="184">
        <f>'Statement of results'!J$9</f>
        <v>-41</v>
      </c>
    </row>
    <row r="45" spans="1:13">
      <c r="B45" s="495" t="s">
        <v>3</v>
      </c>
      <c r="C45" s="478">
        <v>0</v>
      </c>
      <c r="D45" s="192">
        <v>0</v>
      </c>
      <c r="E45" s="192">
        <v>-1</v>
      </c>
      <c r="F45" s="192">
        <v>0</v>
      </c>
      <c r="G45" s="192">
        <v>0</v>
      </c>
      <c r="H45" s="192">
        <v>0</v>
      </c>
      <c r="I45" s="192">
        <v>0</v>
      </c>
      <c r="J45" s="192">
        <v>0</v>
      </c>
      <c r="K45" s="192">
        <v>0</v>
      </c>
      <c r="L45" s="193">
        <f>M45-SUM(C45:K45)</f>
        <v>-2</v>
      </c>
      <c r="M45" s="193">
        <f>'Statement of results'!J$10</f>
        <v>-3</v>
      </c>
    </row>
    <row r="46" spans="1:13">
      <c r="B46" s="494" t="s">
        <v>66</v>
      </c>
      <c r="C46" s="157">
        <v>443</v>
      </c>
      <c r="D46" s="157">
        <v>23</v>
      </c>
      <c r="E46" s="157">
        <v>3</v>
      </c>
      <c r="F46" s="157">
        <v>27</v>
      </c>
      <c r="G46" s="157">
        <v>208</v>
      </c>
      <c r="H46" s="157">
        <v>38</v>
      </c>
      <c r="I46" s="157">
        <v>87</v>
      </c>
      <c r="J46" s="157">
        <v>-329</v>
      </c>
      <c r="K46" s="157">
        <v>50</v>
      </c>
      <c r="L46" s="492">
        <f>SUM(L42:L45)</f>
        <v>506</v>
      </c>
      <c r="M46" s="492">
        <f>SUM(M42:M45)</f>
        <v>1056</v>
      </c>
    </row>
    <row r="47" spans="1:13">
      <c r="B47" s="496" t="s">
        <v>310</v>
      </c>
      <c r="C47" s="483">
        <v>190484</v>
      </c>
      <c r="D47" s="483">
        <v>56638</v>
      </c>
      <c r="E47" s="483">
        <v>41508</v>
      </c>
      <c r="F47" s="483">
        <v>21638</v>
      </c>
      <c r="G47" s="483">
        <v>102724</v>
      </c>
      <c r="H47" s="483">
        <v>33781</v>
      </c>
      <c r="I47" s="483">
        <v>20376</v>
      </c>
      <c r="J47" s="483">
        <v>149982</v>
      </c>
      <c r="K47" s="483">
        <v>88113</v>
      </c>
      <c r="L47" s="492">
        <f>M47-SUM(C47:K47)</f>
        <v>117600</v>
      </c>
      <c r="M47" s="492">
        <f>CIB!J$29+WRB!J$23+Ventures!J$19+'C&amp;O (segment)'!J$17</f>
        <v>822844</v>
      </c>
    </row>
    <row r="48" spans="1:13">
      <c r="B48" s="74" t="s">
        <v>316</v>
      </c>
      <c r="C48" s="139">
        <v>87590</v>
      </c>
      <c r="D48" s="139">
        <v>33443</v>
      </c>
      <c r="E48" s="139">
        <v>15882</v>
      </c>
      <c r="F48" s="139">
        <v>11634</v>
      </c>
      <c r="G48" s="139">
        <v>62030</v>
      </c>
      <c r="H48" s="139">
        <v>13832</v>
      </c>
      <c r="I48" s="139">
        <v>8495</v>
      </c>
      <c r="J48" s="139">
        <v>31067</v>
      </c>
      <c r="K48" s="139">
        <v>27434</v>
      </c>
      <c r="L48" s="138">
        <f>M48-SUM(C48:K48)</f>
        <v>54079</v>
      </c>
      <c r="M48" s="138">
        <f>CIB!J$30+WRB!J$24+Ventures!J$20+'C&amp;O (segment)'!J$18</f>
        <v>345486</v>
      </c>
    </row>
    <row r="49" spans="1:13">
      <c r="B49" s="7" t="s">
        <v>312</v>
      </c>
      <c r="C49" s="139">
        <v>183112</v>
      </c>
      <c r="D49" s="139">
        <v>46666</v>
      </c>
      <c r="E49" s="139">
        <v>38252</v>
      </c>
      <c r="F49" s="139">
        <v>20365</v>
      </c>
      <c r="G49" s="139">
        <v>109825</v>
      </c>
      <c r="H49" s="139">
        <v>26532</v>
      </c>
      <c r="I49" s="139">
        <v>17214</v>
      </c>
      <c r="J49" s="139">
        <v>92168</v>
      </c>
      <c r="K49" s="139">
        <v>72583</v>
      </c>
      <c r="L49" s="138">
        <f>M49-SUM(C49:K49)</f>
        <v>165774</v>
      </c>
      <c r="M49" s="138">
        <f>CIB!J$31+WRB!J$25+Ventures!J$21+'C&amp;O (segment)'!J$19</f>
        <v>772491</v>
      </c>
    </row>
    <row r="50" spans="1:13">
      <c r="B50" s="74" t="s">
        <v>317</v>
      </c>
      <c r="C50" s="139">
        <v>155446</v>
      </c>
      <c r="D50" s="139">
        <v>37032</v>
      </c>
      <c r="E50" s="139">
        <v>31211</v>
      </c>
      <c r="F50" s="139">
        <v>18621</v>
      </c>
      <c r="G50" s="139">
        <v>86282</v>
      </c>
      <c r="H50" s="139">
        <v>18709</v>
      </c>
      <c r="I50" s="139">
        <v>13924</v>
      </c>
      <c r="J50" s="139">
        <v>72610</v>
      </c>
      <c r="K50" s="139">
        <v>40846</v>
      </c>
      <c r="L50" s="138">
        <f>M50-SUM(C50:K50)</f>
        <v>59941</v>
      </c>
      <c r="M50" s="138">
        <f>CIB!J$32+WRB!J$26+Ventures!J$22+'C&amp;O (segment)'!J$20</f>
        <v>534622</v>
      </c>
    </row>
    <row r="51" spans="1:13">
      <c r="B51" s="7" t="s">
        <v>314</v>
      </c>
      <c r="C51" s="141">
        <v>21</v>
      </c>
      <c r="D51" s="141">
        <v>3.1</v>
      </c>
      <c r="E51" s="141">
        <v>0.3</v>
      </c>
      <c r="F51" s="141">
        <v>12.2</v>
      </c>
      <c r="G51" s="141">
        <v>17.8</v>
      </c>
      <c r="H51" s="141">
        <v>4.4000000000000004</v>
      </c>
      <c r="I51" s="141">
        <v>19.7</v>
      </c>
      <c r="J51" s="141">
        <v>-25.3</v>
      </c>
      <c r="K51" s="141">
        <v>5.5</v>
      </c>
      <c r="L51" s="140" t="s">
        <v>89</v>
      </c>
      <c r="M51" s="140">
        <f>'Statement of results'!J$13</f>
        <v>9.4</v>
      </c>
    </row>
    <row r="52" spans="1:13">
      <c r="B52" s="499" t="s">
        <v>315</v>
      </c>
      <c r="C52" s="486">
        <v>48.5</v>
      </c>
      <c r="D52" s="486">
        <v>88.5</v>
      </c>
      <c r="E52" s="486">
        <v>85.1</v>
      </c>
      <c r="F52" s="486">
        <v>67.2</v>
      </c>
      <c r="G52" s="486">
        <v>56</v>
      </c>
      <c r="H52" s="486">
        <v>75.5</v>
      </c>
      <c r="I52" s="486">
        <v>51.1</v>
      </c>
      <c r="J52" s="486">
        <v>-211.7</v>
      </c>
      <c r="K52" s="486">
        <v>72.3</v>
      </c>
      <c r="L52" s="142">
        <f>ROUND((-L41/L40)*100,1)</f>
        <v>68.900000000000006</v>
      </c>
      <c r="M52" s="142">
        <f>ROUND((-M41/M40)*100,1)</f>
        <v>71.099999999999994</v>
      </c>
    </row>
    <row r="53" spans="1:13">
      <c r="C53" s="147"/>
      <c r="D53" s="147"/>
      <c r="E53" s="147"/>
      <c r="F53" s="147"/>
      <c r="G53" s="147"/>
      <c r="H53" s="147"/>
      <c r="I53" s="147"/>
      <c r="J53" s="147"/>
      <c r="K53" s="147"/>
    </row>
    <row r="54" spans="1:13" s="6" customFormat="1">
      <c r="A54" s="4"/>
      <c r="B54" s="5"/>
      <c r="C54" s="471" t="s">
        <v>140</v>
      </c>
      <c r="D54" s="487"/>
      <c r="E54" s="487"/>
      <c r="F54" s="487"/>
      <c r="G54" s="487"/>
      <c r="H54" s="487"/>
      <c r="I54" s="487"/>
      <c r="J54" s="487"/>
      <c r="K54" s="487"/>
    </row>
    <row r="55" spans="1:13" s="6" customFormat="1">
      <c r="A55" s="4"/>
      <c r="B55" s="488"/>
      <c r="C55" s="489" t="s">
        <v>300</v>
      </c>
      <c r="D55" s="283" t="s">
        <v>301</v>
      </c>
      <c r="E55" s="283" t="s">
        <v>302</v>
      </c>
      <c r="F55" s="283" t="s">
        <v>303</v>
      </c>
      <c r="G55" s="283" t="s">
        <v>304</v>
      </c>
      <c r="H55" s="283" t="s">
        <v>305</v>
      </c>
      <c r="I55" s="283" t="s">
        <v>306</v>
      </c>
      <c r="J55" s="283" t="s">
        <v>307</v>
      </c>
      <c r="K55" s="283" t="s">
        <v>308</v>
      </c>
      <c r="L55" s="489" t="s">
        <v>370</v>
      </c>
      <c r="M55" s="489" t="s">
        <v>371</v>
      </c>
    </row>
    <row r="56" spans="1:13" s="6" customFormat="1">
      <c r="A56" s="4"/>
      <c r="B56" s="488"/>
      <c r="C56" s="283" t="s">
        <v>309</v>
      </c>
      <c r="D56" s="283" t="s">
        <v>309</v>
      </c>
      <c r="E56" s="283" t="s">
        <v>309</v>
      </c>
      <c r="F56" s="283" t="s">
        <v>309</v>
      </c>
      <c r="G56" s="283" t="s">
        <v>309</v>
      </c>
      <c r="H56" s="283" t="s">
        <v>309</v>
      </c>
      <c r="I56" s="283" t="s">
        <v>309</v>
      </c>
      <c r="J56" s="283" t="s">
        <v>309</v>
      </c>
      <c r="K56" s="490" t="s">
        <v>309</v>
      </c>
      <c r="L56" s="490" t="s">
        <v>309</v>
      </c>
      <c r="M56" s="490" t="s">
        <v>309</v>
      </c>
    </row>
    <row r="57" spans="1:13" s="6" customFormat="1">
      <c r="A57" s="4"/>
      <c r="B57" s="491" t="s">
        <v>0</v>
      </c>
      <c r="C57" s="492">
        <v>902</v>
      </c>
      <c r="D57" s="492">
        <v>252</v>
      </c>
      <c r="E57" s="492">
        <v>244</v>
      </c>
      <c r="F57" s="492">
        <v>118</v>
      </c>
      <c r="G57" s="492">
        <v>495</v>
      </c>
      <c r="H57" s="492">
        <v>266</v>
      </c>
      <c r="I57" s="492">
        <v>177</v>
      </c>
      <c r="J57" s="492">
        <v>40</v>
      </c>
      <c r="K57" s="492">
        <v>239</v>
      </c>
      <c r="L57" s="492">
        <f>M57-SUM(C57:K57)</f>
        <v>1032</v>
      </c>
      <c r="M57" s="492">
        <f>'Statement of results'!F$6</f>
        <v>3765</v>
      </c>
    </row>
    <row r="58" spans="1:13" s="6" customFormat="1">
      <c r="A58" s="4"/>
      <c r="B58" s="493" t="s">
        <v>1</v>
      </c>
      <c r="C58" s="153">
        <v>-450</v>
      </c>
      <c r="D58" s="153">
        <v>-184</v>
      </c>
      <c r="E58" s="153">
        <v>-214</v>
      </c>
      <c r="F58" s="153">
        <v>-80</v>
      </c>
      <c r="G58" s="153">
        <v>-290</v>
      </c>
      <c r="H58" s="153">
        <v>-203</v>
      </c>
      <c r="I58" s="153">
        <v>-102</v>
      </c>
      <c r="J58" s="153">
        <v>-203</v>
      </c>
      <c r="K58" s="153">
        <v>-161</v>
      </c>
      <c r="L58" s="153">
        <f>M58-SUM(C58:K58)</f>
        <v>-850</v>
      </c>
      <c r="M58" s="153">
        <f>'Statement of results'!F$7</f>
        <v>-2737</v>
      </c>
    </row>
    <row r="59" spans="1:13" s="6" customFormat="1">
      <c r="A59" s="4"/>
      <c r="B59" s="494" t="s">
        <v>67</v>
      </c>
      <c r="C59" s="492">
        <v>452</v>
      </c>
      <c r="D59" s="492">
        <v>68</v>
      </c>
      <c r="E59" s="492">
        <v>30</v>
      </c>
      <c r="F59" s="492">
        <v>38</v>
      </c>
      <c r="G59" s="492">
        <v>205</v>
      </c>
      <c r="H59" s="492">
        <v>63</v>
      </c>
      <c r="I59" s="492">
        <v>75</v>
      </c>
      <c r="J59" s="492">
        <v>-163</v>
      </c>
      <c r="K59" s="492">
        <v>78</v>
      </c>
      <c r="L59" s="492">
        <f>SUM(L57:L58)</f>
        <v>182</v>
      </c>
      <c r="M59" s="492">
        <f>SUM(M57:M58)</f>
        <v>1028</v>
      </c>
    </row>
    <row r="60" spans="1:13" s="6" customFormat="1">
      <c r="A60" s="4"/>
      <c r="B60" s="129" t="s">
        <v>15</v>
      </c>
      <c r="C60" s="138">
        <v>-128</v>
      </c>
      <c r="D60" s="138">
        <v>-27</v>
      </c>
      <c r="E60" s="138">
        <v>-48</v>
      </c>
      <c r="F60" s="138">
        <v>-6</v>
      </c>
      <c r="G60" s="138">
        <v>-6</v>
      </c>
      <c r="H60" s="138">
        <v>-19</v>
      </c>
      <c r="I60" s="138">
        <v>-1</v>
      </c>
      <c r="J60" s="138">
        <v>10</v>
      </c>
      <c r="K60" s="138">
        <v>-7</v>
      </c>
      <c r="L60" s="138">
        <f>M60-SUM(C60:K60)</f>
        <v>-108</v>
      </c>
      <c r="M60" s="138">
        <f>'Statement of results'!F$8</f>
        <v>-340</v>
      </c>
    </row>
    <row r="61" spans="1:13" s="6" customFormat="1">
      <c r="A61" s="4"/>
      <c r="B61" s="7" t="s">
        <v>2</v>
      </c>
      <c r="C61" s="184">
        <v>4</v>
      </c>
      <c r="D61" s="184">
        <v>-1</v>
      </c>
      <c r="E61" s="184">
        <v>-1</v>
      </c>
      <c r="F61" s="184">
        <v>0</v>
      </c>
      <c r="G61" s="184">
        <v>1</v>
      </c>
      <c r="H61" s="184">
        <v>2</v>
      </c>
      <c r="I61" s="184">
        <v>1</v>
      </c>
      <c r="J61" s="184">
        <v>12</v>
      </c>
      <c r="K61" s="184">
        <v>2</v>
      </c>
      <c r="L61" s="184">
        <f>M61-SUM(C61:K61)</f>
        <v>-58</v>
      </c>
      <c r="M61" s="184">
        <f>'Statement of results'!F$9</f>
        <v>-38</v>
      </c>
    </row>
    <row r="62" spans="1:13" s="6" customFormat="1">
      <c r="A62" s="4"/>
      <c r="B62" s="495" t="s">
        <v>3</v>
      </c>
      <c r="C62" s="193">
        <v>0</v>
      </c>
      <c r="D62" s="193">
        <v>0</v>
      </c>
      <c r="E62" s="193">
        <v>3</v>
      </c>
      <c r="F62" s="193">
        <v>0</v>
      </c>
      <c r="G62" s="193">
        <v>0</v>
      </c>
      <c r="H62" s="193">
        <v>0</v>
      </c>
      <c r="I62" s="193">
        <v>0</v>
      </c>
      <c r="J62" s="193">
        <v>0</v>
      </c>
      <c r="K62" s="193">
        <v>0</v>
      </c>
      <c r="L62" s="193">
        <f>M62-SUM(C62:K62)</f>
        <v>-5</v>
      </c>
      <c r="M62" s="193">
        <f>'Statement of results'!F$10</f>
        <v>-2</v>
      </c>
    </row>
    <row r="63" spans="1:13" s="6" customFormat="1">
      <c r="A63" s="4"/>
      <c r="B63" s="494" t="s">
        <v>4</v>
      </c>
      <c r="C63" s="492">
        <v>328</v>
      </c>
      <c r="D63" s="492">
        <v>40</v>
      </c>
      <c r="E63" s="492">
        <v>-16</v>
      </c>
      <c r="F63" s="492">
        <v>32</v>
      </c>
      <c r="G63" s="492">
        <v>200</v>
      </c>
      <c r="H63" s="492">
        <v>46</v>
      </c>
      <c r="I63" s="492">
        <v>75</v>
      </c>
      <c r="J63" s="492">
        <v>-141</v>
      </c>
      <c r="K63" s="492">
        <v>73</v>
      </c>
      <c r="L63" s="492">
        <f>SUM(L59:L62)</f>
        <v>11</v>
      </c>
      <c r="M63" s="492">
        <f>SUM(M59:M62)</f>
        <v>648</v>
      </c>
    </row>
    <row r="64" spans="1:13" s="6" customFormat="1">
      <c r="A64" s="4"/>
      <c r="B64" s="496" t="s">
        <v>310</v>
      </c>
      <c r="C64" s="492">
        <v>171086</v>
      </c>
      <c r="D64" s="492">
        <v>68903</v>
      </c>
      <c r="E64" s="492">
        <v>39508</v>
      </c>
      <c r="F64" s="492">
        <v>21919</v>
      </c>
      <c r="G64" s="492">
        <v>97914</v>
      </c>
      <c r="H64" s="492">
        <v>30412</v>
      </c>
      <c r="I64" s="492">
        <v>19624</v>
      </c>
      <c r="J64" s="492">
        <v>187832</v>
      </c>
      <c r="K64" s="492">
        <v>67019</v>
      </c>
      <c r="L64" s="492">
        <f>M64-SUM(C64:K64)</f>
        <v>115705</v>
      </c>
      <c r="M64" s="492">
        <f>CIB!F$29+WRB!F$23+Ventures!F$19+'C&amp;O (segment)'!F$17</f>
        <v>819922</v>
      </c>
    </row>
    <row r="65" spans="1:13" s="6" customFormat="1">
      <c r="A65" s="4"/>
      <c r="B65" s="74" t="s">
        <v>316</v>
      </c>
      <c r="C65" s="138">
        <v>85359</v>
      </c>
      <c r="D65" s="138">
        <v>49264</v>
      </c>
      <c r="E65" s="138">
        <v>15652</v>
      </c>
      <c r="F65" s="138">
        <v>11283</v>
      </c>
      <c r="G65" s="138">
        <v>59872</v>
      </c>
      <c r="H65" s="138">
        <v>15025</v>
      </c>
      <c r="I65" s="138">
        <v>7913</v>
      </c>
      <c r="J65" s="138">
        <v>39356</v>
      </c>
      <c r="K65" s="138">
        <v>19951</v>
      </c>
      <c r="L65" s="138">
        <f>M65-SUM(C65:K65)</f>
        <v>54055</v>
      </c>
      <c r="M65" s="138">
        <f>CIB!F$30+WRB!F$24+Ventures!F$20+'C&amp;O (segment)'!F$18</f>
        <v>357730</v>
      </c>
    </row>
    <row r="66" spans="1:13" s="6" customFormat="1">
      <c r="A66" s="4"/>
      <c r="B66" s="7" t="s">
        <v>312</v>
      </c>
      <c r="C66" s="138">
        <v>165499</v>
      </c>
      <c r="D66" s="138">
        <v>58992</v>
      </c>
      <c r="E66" s="138">
        <v>33124</v>
      </c>
      <c r="F66" s="138">
        <v>20216</v>
      </c>
      <c r="G66" s="138">
        <v>104318</v>
      </c>
      <c r="H66" s="138">
        <v>23210</v>
      </c>
      <c r="I66" s="138">
        <v>16256</v>
      </c>
      <c r="J66" s="138">
        <v>140160</v>
      </c>
      <c r="K66" s="138">
        <v>64825</v>
      </c>
      <c r="L66" s="138">
        <f>M66-SUM(C66:K66)</f>
        <v>143306</v>
      </c>
      <c r="M66" s="138">
        <f>CIB!F$31+WRB!F$25+Ventures!F$21+'C&amp;O (segment)'!F$19</f>
        <v>769906</v>
      </c>
    </row>
    <row r="67" spans="1:13" s="6" customFormat="1">
      <c r="A67" s="4"/>
      <c r="B67" s="74" t="s">
        <v>317</v>
      </c>
      <c r="C67" s="138">
        <v>138713</v>
      </c>
      <c r="D67" s="138">
        <v>43620</v>
      </c>
      <c r="E67" s="138">
        <v>24347</v>
      </c>
      <c r="F67" s="138">
        <v>18509</v>
      </c>
      <c r="G67" s="138">
        <v>79409</v>
      </c>
      <c r="H67" s="138">
        <v>15199</v>
      </c>
      <c r="I67" s="138">
        <v>12710</v>
      </c>
      <c r="J67" s="138">
        <v>104482</v>
      </c>
      <c r="K67" s="138">
        <v>28424</v>
      </c>
      <c r="L67" s="138">
        <f>M67-SUM(C67:K67)</f>
        <v>54816</v>
      </c>
      <c r="M67" s="138">
        <f>CIB!F$32+WRB!F$26+Ventures!F$22+'C&amp;O (segment)'!F$20</f>
        <v>520229</v>
      </c>
    </row>
    <row r="68" spans="1:13" s="6" customFormat="1">
      <c r="A68" s="4"/>
      <c r="B68" s="7" t="s">
        <v>314</v>
      </c>
      <c r="C68" s="140">
        <v>15.3</v>
      </c>
      <c r="D68" s="140">
        <v>5.4</v>
      </c>
      <c r="E68" s="140">
        <v>-1.7</v>
      </c>
      <c r="F68" s="140">
        <v>14.4</v>
      </c>
      <c r="G68" s="140">
        <v>18</v>
      </c>
      <c r="H68" s="140">
        <v>5.0999999999999996</v>
      </c>
      <c r="I68" s="140">
        <v>14.8</v>
      </c>
      <c r="J68" s="140">
        <v>-9.1999999999999993</v>
      </c>
      <c r="K68" s="140">
        <v>8.1999999999999993</v>
      </c>
      <c r="L68" s="140" t="s">
        <v>89</v>
      </c>
      <c r="M68" s="140">
        <f>'Statement of results'!F$13</f>
        <v>2.6827241284721128</v>
      </c>
    </row>
    <row r="69" spans="1:13" s="6" customFormat="1">
      <c r="A69" s="1"/>
      <c r="B69" s="293" t="s">
        <v>315</v>
      </c>
      <c r="C69" s="147">
        <v>49.9</v>
      </c>
      <c r="D69" s="147">
        <v>73</v>
      </c>
      <c r="E69" s="147">
        <v>87.7</v>
      </c>
      <c r="F69" s="147">
        <v>67.8</v>
      </c>
      <c r="G69" s="147">
        <v>58.6</v>
      </c>
      <c r="H69" s="147">
        <v>76.3</v>
      </c>
      <c r="I69" s="147">
        <v>57.6</v>
      </c>
      <c r="J69" s="147">
        <v>507.5</v>
      </c>
      <c r="K69" s="147">
        <v>67.400000000000006</v>
      </c>
      <c r="L69" s="147">
        <f>ROUND((-L58/L57)*100,1)</f>
        <v>82.4</v>
      </c>
      <c r="M69" s="147">
        <f>ROUND((-M58/M57)*100,1)</f>
        <v>72.7</v>
      </c>
    </row>
    <row r="70" spans="1:13">
      <c r="B70" s="81"/>
      <c r="C70" s="315"/>
      <c r="D70" s="315"/>
      <c r="E70" s="315"/>
      <c r="F70" s="315"/>
      <c r="G70" s="315"/>
      <c r="H70" s="315"/>
      <c r="I70" s="315"/>
      <c r="J70" s="315"/>
      <c r="K70" s="315"/>
    </row>
    <row r="71" spans="1:13" ht="22.5">
      <c r="B71" s="5"/>
      <c r="C71" s="500" t="s">
        <v>367</v>
      </c>
      <c r="D71" s="487"/>
      <c r="E71" s="487"/>
      <c r="F71" s="487"/>
      <c r="G71" s="487"/>
      <c r="H71" s="487"/>
      <c r="I71" s="487"/>
      <c r="J71" s="487"/>
      <c r="K71" s="487"/>
    </row>
    <row r="72" spans="1:13">
      <c r="B72" s="488"/>
      <c r="C72" s="501" t="s">
        <v>300</v>
      </c>
      <c r="D72" s="501" t="s">
        <v>301</v>
      </c>
      <c r="E72" s="501" t="s">
        <v>302</v>
      </c>
      <c r="F72" s="501" t="s">
        <v>303</v>
      </c>
      <c r="G72" s="501" t="s">
        <v>304</v>
      </c>
      <c r="H72" s="501" t="s">
        <v>305</v>
      </c>
      <c r="I72" s="501" t="s">
        <v>306</v>
      </c>
      <c r="J72" s="501" t="s">
        <v>307</v>
      </c>
      <c r="K72" s="501" t="s">
        <v>308</v>
      </c>
      <c r="L72" s="489" t="s">
        <v>69</v>
      </c>
      <c r="M72" s="489" t="s">
        <v>361</v>
      </c>
    </row>
    <row r="73" spans="1:13">
      <c r="B73" s="488"/>
      <c r="C73" s="502" t="s">
        <v>56</v>
      </c>
      <c r="D73" s="502" t="s">
        <v>56</v>
      </c>
      <c r="E73" s="502" t="s">
        <v>56</v>
      </c>
      <c r="F73" s="502" t="s">
        <v>56</v>
      </c>
      <c r="G73" s="502" t="s">
        <v>56</v>
      </c>
      <c r="H73" s="502" t="s">
        <v>56</v>
      </c>
      <c r="I73" s="502" t="s">
        <v>56</v>
      </c>
      <c r="J73" s="502" t="s">
        <v>56</v>
      </c>
      <c r="K73" s="502" t="s">
        <v>56</v>
      </c>
      <c r="L73" s="502" t="s">
        <v>56</v>
      </c>
      <c r="M73" s="502" t="s">
        <v>56</v>
      </c>
    </row>
    <row r="74" spans="1:13">
      <c r="B74" s="491" t="s">
        <v>0</v>
      </c>
      <c r="C74" s="492">
        <v>21</v>
      </c>
      <c r="D74" s="492">
        <v>-6</v>
      </c>
      <c r="E74" s="492">
        <v>0</v>
      </c>
      <c r="F74" s="492">
        <v>18</v>
      </c>
      <c r="G74" s="492">
        <v>29</v>
      </c>
      <c r="H74" s="492">
        <v>-1</v>
      </c>
      <c r="I74" s="492">
        <v>28</v>
      </c>
      <c r="J74" s="492">
        <v>-90</v>
      </c>
      <c r="K74" s="492">
        <v>-16</v>
      </c>
      <c r="L74" s="492">
        <v>33</v>
      </c>
      <c r="M74" s="492">
        <v>10</v>
      </c>
    </row>
    <row r="75" spans="1:13">
      <c r="B75" s="493" t="s">
        <v>1</v>
      </c>
      <c r="C75" s="153">
        <v>-6</v>
      </c>
      <c r="D75" s="153">
        <v>0</v>
      </c>
      <c r="E75" s="153">
        <v>-6</v>
      </c>
      <c r="F75" s="153">
        <v>1</v>
      </c>
      <c r="G75" s="153">
        <v>-12</v>
      </c>
      <c r="H75" s="153">
        <v>-13</v>
      </c>
      <c r="I75" s="153">
        <v>-6</v>
      </c>
      <c r="J75" s="153">
        <v>-17</v>
      </c>
      <c r="K75" s="153">
        <v>-5</v>
      </c>
      <c r="L75" s="153">
        <v>-5</v>
      </c>
      <c r="M75" s="153">
        <v>-7</v>
      </c>
    </row>
    <row r="76" spans="1:13">
      <c r="B76" s="494" t="s">
        <v>67</v>
      </c>
      <c r="C76" s="492">
        <v>38</v>
      </c>
      <c r="D76" s="492">
        <v>-16</v>
      </c>
      <c r="E76" s="492">
        <v>-15</v>
      </c>
      <c r="F76" s="492">
        <v>66</v>
      </c>
      <c r="G76" s="492">
        <v>50</v>
      </c>
      <c r="H76" s="492">
        <v>-25</v>
      </c>
      <c r="I76" s="492">
        <v>60</v>
      </c>
      <c r="J76" s="492" t="s">
        <v>89</v>
      </c>
      <c r="K76" s="492">
        <v>-45</v>
      </c>
      <c r="L76" s="492">
        <v>168</v>
      </c>
      <c r="M76" s="492">
        <v>17</v>
      </c>
    </row>
    <row r="77" spans="1:13">
      <c r="B77" s="129" t="s">
        <v>15</v>
      </c>
      <c r="C77" s="138">
        <v>36</v>
      </c>
      <c r="D77" s="138">
        <v>13</v>
      </c>
      <c r="E77" s="138">
        <v>44</v>
      </c>
      <c r="F77" s="138">
        <v>-180</v>
      </c>
      <c r="G77" s="138">
        <v>-157</v>
      </c>
      <c r="H77" s="138">
        <v>0</v>
      </c>
      <c r="I77" s="138">
        <v>-70</v>
      </c>
      <c r="J77" s="138">
        <v>-61</v>
      </c>
      <c r="K77" s="138">
        <v>-8</v>
      </c>
      <c r="L77" s="138">
        <v>145</v>
      </c>
      <c r="M77" s="138">
        <v>37</v>
      </c>
    </row>
    <row r="78" spans="1:13">
      <c r="B78" s="7" t="s">
        <v>2</v>
      </c>
      <c r="C78" s="138" t="s">
        <v>89</v>
      </c>
      <c r="D78" s="184" t="s">
        <v>89</v>
      </c>
      <c r="E78" s="184">
        <v>-67</v>
      </c>
      <c r="F78" s="184" t="s">
        <v>89</v>
      </c>
      <c r="G78" s="184" t="s">
        <v>89</v>
      </c>
      <c r="H78" s="184" t="s">
        <v>89</v>
      </c>
      <c r="I78" s="184" t="s">
        <v>89</v>
      </c>
      <c r="J78" s="184">
        <v>-143</v>
      </c>
      <c r="K78" s="184" t="s">
        <v>89</v>
      </c>
      <c r="L78" s="184">
        <v>17</v>
      </c>
      <c r="M78" s="184" t="s">
        <v>89</v>
      </c>
    </row>
    <row r="79" spans="1:13">
      <c r="B79" s="495" t="s">
        <v>3</v>
      </c>
      <c r="C79" s="193" t="s">
        <v>89</v>
      </c>
      <c r="D79" s="193" t="s">
        <v>89</v>
      </c>
      <c r="E79" s="193">
        <v>-36</v>
      </c>
      <c r="F79" s="193" t="s">
        <v>89</v>
      </c>
      <c r="G79" s="193" t="s">
        <v>89</v>
      </c>
      <c r="H79" s="193" t="s">
        <v>89</v>
      </c>
      <c r="I79" s="193" t="s">
        <v>89</v>
      </c>
      <c r="J79" s="193" t="s">
        <v>89</v>
      </c>
      <c r="K79" s="193" t="s">
        <v>89</v>
      </c>
      <c r="L79" s="193">
        <v>-67</v>
      </c>
      <c r="M79" s="193">
        <v>-44</v>
      </c>
    </row>
    <row r="80" spans="1:13">
      <c r="B80" s="494" t="s">
        <v>4</v>
      </c>
      <c r="C80" s="492">
        <v>77</v>
      </c>
      <c r="D80" s="492">
        <v>-16</v>
      </c>
      <c r="E80" s="492">
        <v>-9</v>
      </c>
      <c r="F80" s="492">
        <v>49</v>
      </c>
      <c r="G80" s="492">
        <v>30</v>
      </c>
      <c r="H80" s="492">
        <v>-29</v>
      </c>
      <c r="I80" s="492">
        <v>26</v>
      </c>
      <c r="J80" s="492" t="s">
        <v>89</v>
      </c>
      <c r="K80" s="492">
        <v>-45</v>
      </c>
      <c r="L80" s="492" t="s">
        <v>89</v>
      </c>
      <c r="M80" s="492">
        <v>22</v>
      </c>
    </row>
    <row r="81" spans="2:13">
      <c r="B81" s="496" t="s">
        <v>310</v>
      </c>
      <c r="C81" s="492">
        <v>11</v>
      </c>
      <c r="D81" s="492">
        <v>-18</v>
      </c>
      <c r="E81" s="492">
        <v>5</v>
      </c>
      <c r="F81" s="492">
        <v>-1</v>
      </c>
      <c r="G81" s="492">
        <v>5</v>
      </c>
      <c r="H81" s="492">
        <v>11</v>
      </c>
      <c r="I81" s="492">
        <v>4</v>
      </c>
      <c r="J81" s="492">
        <v>-20</v>
      </c>
      <c r="K81" s="492">
        <v>31</v>
      </c>
      <c r="L81" s="492">
        <v>2</v>
      </c>
      <c r="M81" s="492">
        <v>0</v>
      </c>
    </row>
    <row r="82" spans="2:13">
      <c r="B82" s="74" t="s">
        <v>316</v>
      </c>
      <c r="C82" s="138">
        <v>3</v>
      </c>
      <c r="D82" s="138">
        <v>-32</v>
      </c>
      <c r="E82" s="138">
        <v>1</v>
      </c>
      <c r="F82" s="138">
        <v>3</v>
      </c>
      <c r="G82" s="138">
        <v>4</v>
      </c>
      <c r="H82" s="138">
        <v>-8</v>
      </c>
      <c r="I82" s="138">
        <v>7</v>
      </c>
      <c r="J82" s="138">
        <v>-21</v>
      </c>
      <c r="K82" s="138">
        <v>38</v>
      </c>
      <c r="L82" s="138">
        <v>0</v>
      </c>
      <c r="M82" s="138">
        <v>-3</v>
      </c>
    </row>
    <row r="83" spans="2:13">
      <c r="B83" s="7" t="s">
        <v>312</v>
      </c>
      <c r="C83" s="138">
        <v>11</v>
      </c>
      <c r="D83" s="138">
        <v>-21</v>
      </c>
      <c r="E83" s="138">
        <v>15</v>
      </c>
      <c r="F83" s="138">
        <v>1</v>
      </c>
      <c r="G83" s="138">
        <v>5</v>
      </c>
      <c r="H83" s="138">
        <v>14</v>
      </c>
      <c r="I83" s="138">
        <v>6</v>
      </c>
      <c r="J83" s="138">
        <v>-34</v>
      </c>
      <c r="K83" s="138">
        <v>12</v>
      </c>
      <c r="L83" s="138">
        <v>16</v>
      </c>
      <c r="M83" s="138">
        <v>0</v>
      </c>
    </row>
    <row r="84" spans="2:13">
      <c r="B84" s="74" t="s">
        <v>317</v>
      </c>
      <c r="C84" s="138">
        <v>12</v>
      </c>
      <c r="D84" s="138">
        <v>-15</v>
      </c>
      <c r="E84" s="138">
        <v>28</v>
      </c>
      <c r="F84" s="138">
        <v>1</v>
      </c>
      <c r="G84" s="138">
        <v>9</v>
      </c>
      <c r="H84" s="138">
        <v>23</v>
      </c>
      <c r="I84" s="138">
        <v>10</v>
      </c>
      <c r="J84" s="138">
        <v>-31</v>
      </c>
      <c r="K84" s="138">
        <v>44</v>
      </c>
      <c r="L84" s="138">
        <v>9</v>
      </c>
      <c r="M84" s="138">
        <v>3</v>
      </c>
    </row>
    <row r="85" spans="2:13">
      <c r="B85" s="7" t="s">
        <v>136</v>
      </c>
      <c r="C85" s="313">
        <v>980.00000000000011</v>
      </c>
      <c r="D85" s="313">
        <v>-140.00000000000003</v>
      </c>
      <c r="E85" s="313">
        <v>-19.999999999999929</v>
      </c>
      <c r="F85" s="313">
        <v>740.00000000000023</v>
      </c>
      <c r="G85" s="313">
        <v>689.99999999999989</v>
      </c>
      <c r="H85" s="313">
        <v>-280</v>
      </c>
      <c r="I85" s="313">
        <v>750</v>
      </c>
      <c r="J85" s="313">
        <v>-1930</v>
      </c>
      <c r="K85" s="313">
        <v>-760</v>
      </c>
      <c r="L85" s="313" t="s">
        <v>89</v>
      </c>
      <c r="M85" s="313">
        <v>239.99999999999994</v>
      </c>
    </row>
    <row r="86" spans="2:13">
      <c r="B86" s="499" t="s">
        <v>318</v>
      </c>
      <c r="C86" s="503">
        <v>6.6</v>
      </c>
      <c r="D86" s="503">
        <v>-3.8</v>
      </c>
      <c r="E86" s="503">
        <v>-4.0999999999999996</v>
      </c>
      <c r="F86" s="503">
        <v>11.7</v>
      </c>
      <c r="G86" s="503">
        <v>7.2</v>
      </c>
      <c r="H86" s="503">
        <v>-9</v>
      </c>
      <c r="I86" s="503">
        <v>10</v>
      </c>
      <c r="J86" s="503" t="s">
        <v>89</v>
      </c>
      <c r="K86" s="503">
        <v>-14.4</v>
      </c>
      <c r="L86" s="503">
        <v>17.399999999999999</v>
      </c>
      <c r="M86" s="503">
        <v>1.9</v>
      </c>
    </row>
    <row r="87" spans="2:13">
      <c r="B87" s="81"/>
    </row>
    <row r="88" spans="2:13" ht="22.5">
      <c r="B88" s="5"/>
      <c r="C88" s="500" t="s">
        <v>366</v>
      </c>
      <c r="D88" s="487"/>
      <c r="E88" s="487"/>
      <c r="F88" s="487"/>
      <c r="G88" s="487"/>
      <c r="H88" s="487"/>
      <c r="I88" s="487"/>
      <c r="J88" s="487"/>
      <c r="K88" s="487"/>
      <c r="L88" s="487"/>
      <c r="M88" s="487"/>
    </row>
    <row r="89" spans="2:13">
      <c r="B89" s="488"/>
      <c r="C89" s="501" t="s">
        <v>300</v>
      </c>
      <c r="D89" s="501" t="s">
        <v>301</v>
      </c>
      <c r="E89" s="501" t="s">
        <v>302</v>
      </c>
      <c r="F89" s="501" t="s">
        <v>303</v>
      </c>
      <c r="G89" s="501" t="s">
        <v>304</v>
      </c>
      <c r="H89" s="501" t="s">
        <v>305</v>
      </c>
      <c r="I89" s="501" t="s">
        <v>306</v>
      </c>
      <c r="J89" s="501" t="s">
        <v>307</v>
      </c>
      <c r="K89" s="501" t="s">
        <v>308</v>
      </c>
      <c r="L89" s="489" t="s">
        <v>69</v>
      </c>
      <c r="M89" s="489" t="s">
        <v>361</v>
      </c>
    </row>
    <row r="90" spans="2:13">
      <c r="B90" s="488"/>
      <c r="C90" s="502" t="s">
        <v>56</v>
      </c>
      <c r="D90" s="502" t="s">
        <v>56</v>
      </c>
      <c r="E90" s="502" t="s">
        <v>56</v>
      </c>
      <c r="F90" s="502" t="s">
        <v>56</v>
      </c>
      <c r="G90" s="502" t="s">
        <v>56</v>
      </c>
      <c r="H90" s="502" t="s">
        <v>56</v>
      </c>
      <c r="I90" s="502" t="s">
        <v>56</v>
      </c>
      <c r="J90" s="502" t="s">
        <v>56</v>
      </c>
      <c r="K90" s="502" t="s">
        <v>56</v>
      </c>
      <c r="L90" s="502" t="s">
        <v>56</v>
      </c>
      <c r="M90" s="502" t="s">
        <v>56</v>
      </c>
    </row>
    <row r="91" spans="2:13">
      <c r="B91" s="491" t="s">
        <v>0</v>
      </c>
      <c r="C91" s="492">
        <v>12</v>
      </c>
      <c r="D91" s="492">
        <v>-14</v>
      </c>
      <c r="E91" s="492">
        <v>13</v>
      </c>
      <c r="F91" s="492">
        <v>6</v>
      </c>
      <c r="G91" s="492">
        <v>13</v>
      </c>
      <c r="H91" s="492">
        <v>1</v>
      </c>
      <c r="I91" s="492">
        <v>3</v>
      </c>
      <c r="J91" s="492" t="s">
        <v>89</v>
      </c>
      <c r="K91" s="492">
        <v>-14</v>
      </c>
      <c r="L91" s="492">
        <v>25</v>
      </c>
      <c r="M91" s="492">
        <v>7</v>
      </c>
    </row>
    <row r="92" spans="2:13">
      <c r="B92" s="493" t="s">
        <v>1</v>
      </c>
      <c r="C92" s="153">
        <v>-9</v>
      </c>
      <c r="D92" s="153">
        <v>-4</v>
      </c>
      <c r="E92" s="153">
        <v>-9</v>
      </c>
      <c r="F92" s="153">
        <v>-5</v>
      </c>
      <c r="G92" s="153">
        <v>-8</v>
      </c>
      <c r="H92" s="153">
        <v>0</v>
      </c>
      <c r="I92" s="153">
        <v>9</v>
      </c>
      <c r="J92" s="153">
        <v>-7</v>
      </c>
      <c r="K92" s="153">
        <v>7</v>
      </c>
      <c r="L92" s="153">
        <v>-4</v>
      </c>
      <c r="M92" s="153">
        <v>-5</v>
      </c>
    </row>
    <row r="93" spans="2:13" ht="22.5">
      <c r="B93" s="494" t="s">
        <v>65</v>
      </c>
      <c r="C93" s="492">
        <v>15</v>
      </c>
      <c r="D93" s="492">
        <v>-63</v>
      </c>
      <c r="E93" s="492">
        <v>37</v>
      </c>
      <c r="F93" s="492">
        <v>8</v>
      </c>
      <c r="G93" s="492">
        <v>20</v>
      </c>
      <c r="H93" s="492">
        <v>5</v>
      </c>
      <c r="I93" s="492">
        <v>19</v>
      </c>
      <c r="J93" s="492">
        <v>-97</v>
      </c>
      <c r="K93" s="492">
        <v>-27</v>
      </c>
      <c r="L93" s="492">
        <v>120</v>
      </c>
      <c r="M93" s="492">
        <v>13</v>
      </c>
    </row>
    <row r="94" spans="2:13">
      <c r="B94" s="129" t="s">
        <v>15</v>
      </c>
      <c r="C94" s="138">
        <v>53</v>
      </c>
      <c r="D94" s="138">
        <v>89</v>
      </c>
      <c r="E94" s="138">
        <v>31</v>
      </c>
      <c r="F94" s="138">
        <v>-50</v>
      </c>
      <c r="G94" s="138" t="s">
        <v>89</v>
      </c>
      <c r="H94" s="138">
        <v>5</v>
      </c>
      <c r="I94" s="138" t="s">
        <v>89</v>
      </c>
      <c r="J94" s="138">
        <v>-30</v>
      </c>
      <c r="K94" s="138">
        <v>129</v>
      </c>
      <c r="L94" s="138">
        <v>169</v>
      </c>
      <c r="M94" s="138">
        <v>82</v>
      </c>
    </row>
    <row r="95" spans="2:13">
      <c r="B95" s="7" t="s">
        <v>2</v>
      </c>
      <c r="C95" s="138" t="s">
        <v>89</v>
      </c>
      <c r="D95" s="184" t="s">
        <v>89</v>
      </c>
      <c r="E95" s="184" t="s">
        <v>89</v>
      </c>
      <c r="F95" s="184" t="s">
        <v>89</v>
      </c>
      <c r="G95" s="184" t="s">
        <v>89</v>
      </c>
      <c r="H95" s="184" t="s">
        <v>89</v>
      </c>
      <c r="I95" s="138" t="s">
        <v>89</v>
      </c>
      <c r="J95" s="184" t="s">
        <v>89</v>
      </c>
      <c r="K95" s="184" t="s">
        <v>89</v>
      </c>
      <c r="L95" s="184">
        <v>157</v>
      </c>
      <c r="M95" s="184">
        <v>-8</v>
      </c>
    </row>
    <row r="96" spans="2:13">
      <c r="B96" s="495" t="s">
        <v>3</v>
      </c>
      <c r="C96" s="193" t="s">
        <v>89</v>
      </c>
      <c r="D96" s="193" t="s">
        <v>89</v>
      </c>
      <c r="E96" s="193">
        <v>-133</v>
      </c>
      <c r="F96" s="193" t="s">
        <v>89</v>
      </c>
      <c r="G96" s="193" t="s">
        <v>89</v>
      </c>
      <c r="H96" s="193" t="s">
        <v>89</v>
      </c>
      <c r="I96" s="193" t="s">
        <v>89</v>
      </c>
      <c r="J96" s="193" t="s">
        <v>89</v>
      </c>
      <c r="K96" s="193" t="s">
        <v>89</v>
      </c>
      <c r="L96" s="193">
        <v>60</v>
      </c>
      <c r="M96" s="193">
        <v>-50</v>
      </c>
    </row>
    <row r="97" spans="2:13">
      <c r="B97" s="494" t="s">
        <v>66</v>
      </c>
      <c r="C97" s="492">
        <v>35</v>
      </c>
      <c r="D97" s="492">
        <v>-43</v>
      </c>
      <c r="E97" s="492">
        <v>119</v>
      </c>
      <c r="F97" s="492">
        <v>-16</v>
      </c>
      <c r="G97" s="492">
        <v>4</v>
      </c>
      <c r="H97" s="492">
        <v>-17</v>
      </c>
      <c r="I97" s="492">
        <v>16</v>
      </c>
      <c r="J97" s="492">
        <v>-133</v>
      </c>
      <c r="K97" s="492">
        <v>-32</v>
      </c>
      <c r="L97" s="492" t="s">
        <v>89</v>
      </c>
      <c r="M97" s="492">
        <v>63</v>
      </c>
    </row>
    <row r="98" spans="2:13">
      <c r="B98" s="496" t="s">
        <v>310</v>
      </c>
      <c r="C98" s="492">
        <v>11</v>
      </c>
      <c r="D98" s="492">
        <v>-18</v>
      </c>
      <c r="E98" s="492">
        <v>5</v>
      </c>
      <c r="F98" s="492">
        <v>-1</v>
      </c>
      <c r="G98" s="492">
        <v>5</v>
      </c>
      <c r="H98" s="492">
        <v>11</v>
      </c>
      <c r="I98" s="492">
        <v>4</v>
      </c>
      <c r="J98" s="492">
        <v>-20</v>
      </c>
      <c r="K98" s="492">
        <v>31</v>
      </c>
      <c r="L98" s="492">
        <v>2</v>
      </c>
      <c r="M98" s="492">
        <v>0</v>
      </c>
    </row>
    <row r="99" spans="2:13">
      <c r="B99" s="74" t="s">
        <v>316</v>
      </c>
      <c r="C99" s="138">
        <v>3</v>
      </c>
      <c r="D99" s="138">
        <v>-32</v>
      </c>
      <c r="E99" s="138">
        <v>1</v>
      </c>
      <c r="F99" s="138">
        <v>3</v>
      </c>
      <c r="G99" s="138">
        <v>4</v>
      </c>
      <c r="H99" s="138">
        <v>-8</v>
      </c>
      <c r="I99" s="138">
        <v>7</v>
      </c>
      <c r="J99" s="138">
        <v>-21</v>
      </c>
      <c r="K99" s="138">
        <v>38</v>
      </c>
      <c r="L99" s="138">
        <v>0</v>
      </c>
      <c r="M99" s="138">
        <v>-3</v>
      </c>
    </row>
    <row r="100" spans="2:13">
      <c r="B100" s="7" t="s">
        <v>312</v>
      </c>
      <c r="C100" s="138">
        <v>11</v>
      </c>
      <c r="D100" s="138">
        <v>-21</v>
      </c>
      <c r="E100" s="138">
        <v>15</v>
      </c>
      <c r="F100" s="138">
        <v>1</v>
      </c>
      <c r="G100" s="138">
        <v>5</v>
      </c>
      <c r="H100" s="138">
        <v>14</v>
      </c>
      <c r="I100" s="138">
        <v>6</v>
      </c>
      <c r="J100" s="138">
        <v>-34</v>
      </c>
      <c r="K100" s="138">
        <v>12</v>
      </c>
      <c r="L100" s="138">
        <v>16</v>
      </c>
      <c r="M100" s="138">
        <v>0</v>
      </c>
    </row>
    <row r="101" spans="2:13">
      <c r="B101" s="74" t="s">
        <v>317</v>
      </c>
      <c r="C101" s="138">
        <v>12</v>
      </c>
      <c r="D101" s="138">
        <v>-15</v>
      </c>
      <c r="E101" s="138">
        <v>28</v>
      </c>
      <c r="F101" s="138">
        <v>1</v>
      </c>
      <c r="G101" s="138">
        <v>9</v>
      </c>
      <c r="H101" s="138">
        <v>23</v>
      </c>
      <c r="I101" s="138">
        <v>10</v>
      </c>
      <c r="J101" s="138">
        <v>-31</v>
      </c>
      <c r="K101" s="138">
        <v>44</v>
      </c>
      <c r="L101" s="138">
        <v>9</v>
      </c>
      <c r="M101" s="138">
        <v>3</v>
      </c>
    </row>
    <row r="102" spans="2:13">
      <c r="B102" s="7" t="s">
        <v>136</v>
      </c>
      <c r="C102" s="313">
        <v>569.99999999999989</v>
      </c>
      <c r="D102" s="313">
        <v>-230.00000000000003</v>
      </c>
      <c r="E102" s="313">
        <v>200</v>
      </c>
      <c r="F102" s="313">
        <v>-220.00000000000011</v>
      </c>
      <c r="G102" s="313">
        <v>-19.999999999999929</v>
      </c>
      <c r="H102" s="313">
        <v>-69.999999999999929</v>
      </c>
      <c r="I102" s="313">
        <v>489.99999999999989</v>
      </c>
      <c r="J102" s="313">
        <v>-1610.0000000000002</v>
      </c>
      <c r="K102" s="313">
        <v>-269.99999999999994</v>
      </c>
      <c r="L102" s="313" t="s">
        <v>89</v>
      </c>
      <c r="M102" s="313">
        <v>671.72758715278871</v>
      </c>
    </row>
    <row r="103" spans="2:13">
      <c r="B103" s="499" t="s">
        <v>318</v>
      </c>
      <c r="C103" s="503">
        <v>1.4</v>
      </c>
      <c r="D103" s="503">
        <v>-15.5</v>
      </c>
      <c r="E103" s="503">
        <v>2.6</v>
      </c>
      <c r="F103" s="503">
        <v>0.6</v>
      </c>
      <c r="G103" s="503">
        <v>2.6</v>
      </c>
      <c r="H103" s="503">
        <v>0.8</v>
      </c>
      <c r="I103" s="503">
        <v>6.5</v>
      </c>
      <c r="J103" s="503">
        <v>719.2</v>
      </c>
      <c r="K103" s="503">
        <v>-4.9000000000000004</v>
      </c>
      <c r="L103" s="503">
        <v>-13.5</v>
      </c>
      <c r="M103" s="503">
        <v>-1.6</v>
      </c>
    </row>
    <row r="104" spans="2:13">
      <c r="B104" s="81"/>
      <c r="C104" s="147"/>
      <c r="D104" s="147"/>
      <c r="E104" s="147"/>
      <c r="F104" s="147"/>
      <c r="G104" s="147"/>
      <c r="H104" s="147"/>
      <c r="I104" s="147"/>
      <c r="J104" s="147"/>
      <c r="K104" s="147"/>
    </row>
    <row r="105" spans="2:13">
      <c r="B105" s="81" t="s">
        <v>105</v>
      </c>
    </row>
    <row r="106" spans="2:13">
      <c r="B106" s="81" t="s">
        <v>319</v>
      </c>
    </row>
    <row r="107" spans="2:13">
      <c r="B107" s="81" t="s">
        <v>320</v>
      </c>
    </row>
    <row r="108" spans="2:13">
      <c r="B108" s="81" t="s">
        <v>135</v>
      </c>
    </row>
    <row r="109" spans="2:13">
      <c r="B109" s="81" t="s">
        <v>364</v>
      </c>
    </row>
    <row r="110" spans="2:13" ht="12.6" customHeight="1">
      <c r="B110" s="81" t="s">
        <v>365</v>
      </c>
      <c r="C110" s="508"/>
      <c r="D110" s="508"/>
      <c r="E110" s="508"/>
      <c r="F110" s="508"/>
      <c r="G110" s="508"/>
      <c r="H110" s="508"/>
      <c r="I110" s="508"/>
      <c r="J110" s="508"/>
      <c r="K110" s="508"/>
      <c r="L110" s="508"/>
      <c r="M110" s="508"/>
    </row>
    <row r="111" spans="2:13">
      <c r="B111" s="81" t="s">
        <v>161</v>
      </c>
      <c r="C111" s="508"/>
      <c r="D111" s="508"/>
      <c r="E111" s="508"/>
      <c r="F111" s="508"/>
      <c r="G111" s="508"/>
      <c r="H111" s="508"/>
      <c r="I111" s="508"/>
      <c r="J111" s="508"/>
      <c r="K111" s="508"/>
      <c r="L111" s="508"/>
      <c r="M111" s="508"/>
    </row>
    <row r="112" spans="2:13">
      <c r="C112" s="508"/>
      <c r="D112" s="508"/>
      <c r="E112" s="508"/>
      <c r="F112" s="508"/>
      <c r="G112" s="508"/>
      <c r="H112" s="508"/>
      <c r="I112" s="508"/>
      <c r="J112" s="508"/>
      <c r="K112" s="508"/>
      <c r="L112" s="508"/>
      <c r="M112" s="508"/>
    </row>
  </sheetData>
  <conditionalFormatting sqref="B2:B3">
    <cfRule type="colorScale" priority="7">
      <colorScale>
        <cfvo type="min"/>
        <cfvo type="max"/>
        <color rgb="FFFF7128"/>
        <color rgb="FFFFEF9C"/>
      </colorScale>
    </cfRule>
  </conditionalFormatting>
  <conditionalFormatting sqref="B20">
    <cfRule type="colorScale" priority="6">
      <colorScale>
        <cfvo type="min"/>
        <cfvo type="max"/>
        <color rgb="FFFF7128"/>
        <color rgb="FFFFEF9C"/>
      </colorScale>
    </cfRule>
  </conditionalFormatting>
  <conditionalFormatting sqref="B37">
    <cfRule type="colorScale" priority="5">
      <colorScale>
        <cfvo type="min"/>
        <cfvo type="max"/>
        <color rgb="FFFF7128"/>
        <color rgb="FFFFEF9C"/>
      </colorScale>
    </cfRule>
  </conditionalFormatting>
  <conditionalFormatting sqref="B71">
    <cfRule type="colorScale" priority="4">
      <colorScale>
        <cfvo type="min"/>
        <cfvo type="max"/>
        <color rgb="FFFF7128"/>
        <color rgb="FFFFEF9C"/>
      </colorScale>
    </cfRule>
  </conditionalFormatting>
  <conditionalFormatting sqref="B88">
    <cfRule type="colorScale" priority="3">
      <colorScale>
        <cfvo type="min"/>
        <cfvo type="max"/>
        <color rgb="FFFF7128"/>
        <color rgb="FFFFEF9C"/>
      </colorScale>
    </cfRule>
  </conditionalFormatting>
  <conditionalFormatting sqref="B54">
    <cfRule type="colorScale" priority="2">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S63"/>
  <sheetViews>
    <sheetView showGridLines="0" showRowColHeaders="0" zoomScale="90" zoomScaleNormal="90" zoomScaleSheetLayoutView="100" workbookViewId="0">
      <pane xSplit="2" ySplit="4" topLeftCell="C5" activePane="bottomRight" state="frozen"/>
      <selection activeCell="G35" sqref="G35"/>
      <selection pane="topRight" activeCell="G35" sqref="G35"/>
      <selection pane="bottomLeft" activeCell="G35" sqref="G35"/>
      <selection pane="bottomRight" activeCell="C5" sqref="C5"/>
    </sheetView>
  </sheetViews>
  <sheetFormatPr defaultColWidth="9" defaultRowHeight="12.75"/>
  <cols>
    <col min="1" max="1" width="1.625" style="1" customWidth="1"/>
    <col min="2" max="2" width="38.625" style="1" customWidth="1"/>
    <col min="3" max="10" width="9" style="2"/>
    <col min="11" max="11" width="1.625" style="1" customWidth="1"/>
    <col min="12" max="13" width="9" style="2"/>
    <col min="14" max="16384" width="9" style="1"/>
  </cols>
  <sheetData>
    <row r="1" spans="1:18">
      <c r="A1" s="4" t="s">
        <v>17</v>
      </c>
      <c r="B1" s="59" t="s">
        <v>73</v>
      </c>
      <c r="C1" s="59"/>
      <c r="D1" s="17"/>
      <c r="E1" s="17"/>
      <c r="F1" s="17"/>
      <c r="G1" s="17"/>
      <c r="H1" s="17"/>
      <c r="I1" s="17"/>
      <c r="J1" s="17"/>
      <c r="L1" s="17"/>
      <c r="M1" s="17"/>
    </row>
    <row r="2" spans="1:18">
      <c r="A2" s="4"/>
      <c r="B2" s="59"/>
      <c r="C2" s="72"/>
      <c r="D2" s="72"/>
      <c r="E2" s="72"/>
      <c r="F2" s="438"/>
      <c r="G2" s="72"/>
      <c r="H2" s="72"/>
      <c r="I2" s="72"/>
      <c r="J2" s="72"/>
      <c r="L2" s="72"/>
      <c r="M2" s="72"/>
    </row>
    <row r="3" spans="1:18" ht="33.75" customHeight="1">
      <c r="A3" s="4"/>
      <c r="B3" s="10"/>
      <c r="C3" s="73" t="s">
        <v>122</v>
      </c>
      <c r="D3" s="73" t="s">
        <v>133</v>
      </c>
      <c r="E3" s="73" t="s">
        <v>137</v>
      </c>
      <c r="F3" s="73" t="s">
        <v>140</v>
      </c>
      <c r="G3" s="73" t="s">
        <v>148</v>
      </c>
      <c r="H3" s="73" t="s">
        <v>162</v>
      </c>
      <c r="I3" s="73" t="s">
        <v>188</v>
      </c>
      <c r="J3" s="73" t="s">
        <v>199</v>
      </c>
      <c r="L3" s="73" t="s">
        <v>200</v>
      </c>
      <c r="M3" s="18" t="s">
        <v>201</v>
      </c>
      <c r="N3" s="283" t="s">
        <v>202</v>
      </c>
      <c r="O3" s="283" t="s">
        <v>203</v>
      </c>
      <c r="P3" s="283" t="s">
        <v>204</v>
      </c>
    </row>
    <row r="4" spans="1:18">
      <c r="A4" s="4"/>
      <c r="B4" s="10"/>
      <c r="C4" s="208" t="s">
        <v>44</v>
      </c>
      <c r="D4" s="208" t="s">
        <v>44</v>
      </c>
      <c r="E4" s="208" t="s">
        <v>44</v>
      </c>
      <c r="F4" s="208" t="s">
        <v>44</v>
      </c>
      <c r="G4" s="208" t="s">
        <v>44</v>
      </c>
      <c r="H4" s="208" t="s">
        <v>44</v>
      </c>
      <c r="I4" s="208" t="s">
        <v>44</v>
      </c>
      <c r="J4" s="208" t="s">
        <v>44</v>
      </c>
      <c r="K4" s="335"/>
      <c r="L4" s="208" t="s">
        <v>44</v>
      </c>
      <c r="M4" s="209" t="s">
        <v>44</v>
      </c>
      <c r="N4" s="253" t="s">
        <v>56</v>
      </c>
      <c r="O4" s="253" t="s">
        <v>56</v>
      </c>
      <c r="P4" s="253" t="s">
        <v>56</v>
      </c>
    </row>
    <row r="5" spans="1:18">
      <c r="A5" s="4"/>
      <c r="B5" s="48" t="s">
        <v>45</v>
      </c>
      <c r="C5" s="50"/>
      <c r="D5" s="50"/>
      <c r="E5" s="50"/>
      <c r="F5" s="50"/>
      <c r="G5" s="50"/>
      <c r="H5" s="50"/>
      <c r="I5" s="50"/>
      <c r="J5" s="49"/>
      <c r="L5" s="50"/>
      <c r="M5" s="49"/>
      <c r="N5" s="50"/>
      <c r="O5" s="50"/>
      <c r="P5" s="50"/>
    </row>
    <row r="6" spans="1:18">
      <c r="A6" s="4"/>
      <c r="B6" s="7" t="s">
        <v>0</v>
      </c>
      <c r="C6" s="138">
        <v>4076</v>
      </c>
      <c r="D6" s="138">
        <v>3783</v>
      </c>
      <c r="E6" s="138">
        <v>4138</v>
      </c>
      <c r="F6" s="138">
        <v>3765</v>
      </c>
      <c r="G6" s="138">
        <v>4396</v>
      </c>
      <c r="H6" s="138">
        <v>4555</v>
      </c>
      <c r="I6" s="138">
        <v>4403</v>
      </c>
      <c r="J6" s="139">
        <v>4024</v>
      </c>
      <c r="L6" s="138">
        <v>15762</v>
      </c>
      <c r="M6" s="139">
        <v>17378</v>
      </c>
      <c r="N6" s="138">
        <v>7</v>
      </c>
      <c r="O6" s="138">
        <v>-9</v>
      </c>
      <c r="P6" s="138">
        <v>10</v>
      </c>
    </row>
    <row r="7" spans="1:18">
      <c r="A7" s="4"/>
      <c r="B7" s="7" t="s">
        <v>1</v>
      </c>
      <c r="C7" s="138">
        <v>-2550</v>
      </c>
      <c r="D7" s="138">
        <v>-2546</v>
      </c>
      <c r="E7" s="138">
        <v>-2576</v>
      </c>
      <c r="F7" s="138">
        <v>-2737</v>
      </c>
      <c r="G7" s="138">
        <v>-2675</v>
      </c>
      <c r="H7" s="138">
        <v>-2829</v>
      </c>
      <c r="I7" s="138">
        <v>-2770</v>
      </c>
      <c r="J7" s="139">
        <v>-2862</v>
      </c>
      <c r="L7" s="138">
        <v>-10409</v>
      </c>
      <c r="M7" s="139">
        <v>-11136</v>
      </c>
      <c r="N7" s="138">
        <v>-5</v>
      </c>
      <c r="O7" s="138">
        <v>-3</v>
      </c>
      <c r="P7" s="138">
        <v>-7</v>
      </c>
      <c r="R7" s="335"/>
    </row>
    <row r="8" spans="1:18">
      <c r="A8" s="4"/>
      <c r="B8" s="7" t="s">
        <v>15</v>
      </c>
      <c r="C8" s="138">
        <v>-198</v>
      </c>
      <c r="D8" s="138">
        <v>-66</v>
      </c>
      <c r="E8" s="138">
        <v>-232</v>
      </c>
      <c r="F8" s="138">
        <v>-340</v>
      </c>
      <c r="G8" s="138">
        <v>-26</v>
      </c>
      <c r="H8" s="138">
        <v>-146</v>
      </c>
      <c r="I8" s="138">
        <v>-294</v>
      </c>
      <c r="J8" s="139">
        <v>-62</v>
      </c>
      <c r="L8" s="138">
        <v>-836</v>
      </c>
      <c r="M8" s="139">
        <v>-528</v>
      </c>
      <c r="N8" s="138">
        <v>82</v>
      </c>
      <c r="O8" s="138">
        <v>79</v>
      </c>
      <c r="P8" s="138">
        <v>37</v>
      </c>
      <c r="R8" s="335"/>
    </row>
    <row r="9" spans="1:18">
      <c r="A9" s="4"/>
      <c r="B9" s="7" t="s">
        <v>2</v>
      </c>
      <c r="C9" s="138">
        <v>-1</v>
      </c>
      <c r="D9" s="138">
        <v>0</v>
      </c>
      <c r="E9" s="138">
        <v>0</v>
      </c>
      <c r="F9" s="138">
        <v>-38</v>
      </c>
      <c r="G9" s="138">
        <v>0</v>
      </c>
      <c r="H9" s="138">
        <v>-63</v>
      </c>
      <c r="I9" s="138">
        <v>-26</v>
      </c>
      <c r="J9" s="139">
        <v>-41</v>
      </c>
      <c r="L9" s="138">
        <v>-39</v>
      </c>
      <c r="M9" s="139">
        <v>-130</v>
      </c>
      <c r="N9" s="138">
        <v>-8</v>
      </c>
      <c r="O9" s="138">
        <v>-58</v>
      </c>
      <c r="P9" s="138" t="s">
        <v>89</v>
      </c>
      <c r="R9" s="335"/>
    </row>
    <row r="10" spans="1:18">
      <c r="A10" s="4"/>
      <c r="B10" s="7" t="s">
        <v>3</v>
      </c>
      <c r="C10" s="138">
        <v>63</v>
      </c>
      <c r="D10" s="138">
        <v>90</v>
      </c>
      <c r="E10" s="138">
        <v>16</v>
      </c>
      <c r="F10" s="138">
        <v>-2</v>
      </c>
      <c r="G10" s="138">
        <v>11</v>
      </c>
      <c r="H10" s="138">
        <v>83</v>
      </c>
      <c r="I10" s="138">
        <v>3</v>
      </c>
      <c r="J10" s="139">
        <v>-3</v>
      </c>
      <c r="L10" s="138">
        <v>167</v>
      </c>
      <c r="M10" s="139">
        <v>94</v>
      </c>
      <c r="N10" s="138">
        <v>-50</v>
      </c>
      <c r="O10" s="138" t="s">
        <v>89</v>
      </c>
      <c r="P10" s="138">
        <v>-44</v>
      </c>
      <c r="R10" s="335"/>
    </row>
    <row r="11" spans="1:18">
      <c r="A11" s="4"/>
      <c r="B11" s="7" t="s">
        <v>11</v>
      </c>
      <c r="C11" s="138">
        <v>1390</v>
      </c>
      <c r="D11" s="138">
        <v>1261</v>
      </c>
      <c r="E11" s="138">
        <v>1346</v>
      </c>
      <c r="F11" s="138">
        <v>648</v>
      </c>
      <c r="G11" s="138">
        <v>1706</v>
      </c>
      <c r="H11" s="138">
        <v>1600</v>
      </c>
      <c r="I11" s="138">
        <v>1316</v>
      </c>
      <c r="J11" s="139">
        <v>1056</v>
      </c>
      <c r="L11" s="138">
        <v>4645</v>
      </c>
      <c r="M11" s="139">
        <v>5678</v>
      </c>
      <c r="N11" s="138">
        <v>63</v>
      </c>
      <c r="O11" s="138">
        <v>-20</v>
      </c>
      <c r="P11" s="138">
        <v>22</v>
      </c>
      <c r="R11" s="335"/>
    </row>
    <row r="12" spans="1:18">
      <c r="A12" s="4"/>
      <c r="B12" s="7" t="s">
        <v>99</v>
      </c>
      <c r="C12" s="138">
        <v>965</v>
      </c>
      <c r="D12" s="138">
        <v>801</v>
      </c>
      <c r="E12" s="138">
        <v>915</v>
      </c>
      <c r="F12" s="426">
        <v>222</v>
      </c>
      <c r="G12" s="138">
        <v>1076</v>
      </c>
      <c r="H12" s="138">
        <v>1052</v>
      </c>
      <c r="I12" s="138">
        <v>644</v>
      </c>
      <c r="J12" s="139">
        <v>809</v>
      </c>
      <c r="L12" s="138">
        <v>2903</v>
      </c>
      <c r="M12" s="139">
        <v>3581</v>
      </c>
      <c r="N12" s="138">
        <v>264</v>
      </c>
      <c r="O12" s="138">
        <v>26</v>
      </c>
      <c r="P12" s="138">
        <v>23</v>
      </c>
      <c r="R12" s="335"/>
    </row>
    <row r="13" spans="1:18">
      <c r="A13" s="4"/>
      <c r="B13" s="7" t="s">
        <v>253</v>
      </c>
      <c r="C13" s="140">
        <v>10.198229772736427</v>
      </c>
      <c r="D13" s="140">
        <v>8.3625603590500468</v>
      </c>
      <c r="E13" s="140">
        <v>9.401057667922446</v>
      </c>
      <c r="F13" s="140">
        <v>2.6827241284721128</v>
      </c>
      <c r="G13" s="140">
        <v>11.9</v>
      </c>
      <c r="H13" s="140">
        <v>12.10717032967033</v>
      </c>
      <c r="I13" s="140">
        <v>7</v>
      </c>
      <c r="J13" s="141">
        <v>9.4</v>
      </c>
      <c r="L13" s="140">
        <v>7.7</v>
      </c>
      <c r="M13" s="141">
        <v>10.1</v>
      </c>
      <c r="N13" s="313" t="s">
        <v>268</v>
      </c>
      <c r="O13" s="313" t="s">
        <v>258</v>
      </c>
      <c r="P13" s="313" t="s">
        <v>258</v>
      </c>
    </row>
    <row r="14" spans="1:18">
      <c r="A14" s="4"/>
      <c r="B14" s="80" t="s">
        <v>118</v>
      </c>
      <c r="C14" s="142">
        <v>62.561334641805686</v>
      </c>
      <c r="D14" s="142">
        <v>67.433254031192178</v>
      </c>
      <c r="E14" s="142">
        <v>62.3</v>
      </c>
      <c r="F14" s="142">
        <v>69.853917662682605</v>
      </c>
      <c r="G14" s="142">
        <v>60.850773430391271</v>
      </c>
      <c r="H14" s="142">
        <v>62</v>
      </c>
      <c r="I14" s="142">
        <v>62.9</v>
      </c>
      <c r="J14" s="143">
        <v>68.439363817097416</v>
      </c>
      <c r="L14" s="142">
        <v>65.39144778581398</v>
      </c>
      <c r="M14" s="143">
        <v>63.442283346760277</v>
      </c>
      <c r="N14" s="313">
        <v>141</v>
      </c>
      <c r="O14" s="313">
        <v>-554</v>
      </c>
      <c r="P14" s="313">
        <v>195</v>
      </c>
    </row>
    <row r="15" spans="1:18">
      <c r="A15" s="4"/>
      <c r="B15" s="48" t="s">
        <v>192</v>
      </c>
      <c r="C15" s="145"/>
      <c r="D15" s="145"/>
      <c r="E15" s="144"/>
      <c r="F15" s="144"/>
      <c r="G15" s="144"/>
      <c r="H15" s="144"/>
      <c r="I15" s="144"/>
      <c r="J15" s="146"/>
      <c r="L15" s="144"/>
      <c r="M15" s="146"/>
      <c r="N15" s="144"/>
      <c r="O15" s="144"/>
      <c r="P15" s="144"/>
    </row>
    <row r="16" spans="1:18">
      <c r="A16" s="4"/>
      <c r="B16" s="7" t="s">
        <v>0</v>
      </c>
      <c r="C16" s="138">
        <v>4292</v>
      </c>
      <c r="D16" s="138">
        <v>3933</v>
      </c>
      <c r="E16" s="138">
        <v>4329</v>
      </c>
      <c r="F16" s="138">
        <v>3764</v>
      </c>
      <c r="G16" s="138">
        <v>4560</v>
      </c>
      <c r="H16" s="138">
        <v>4567</v>
      </c>
      <c r="I16" s="138">
        <v>4523</v>
      </c>
      <c r="J16" s="139">
        <v>4369</v>
      </c>
      <c r="K16" s="335"/>
      <c r="L16" s="138">
        <v>16318</v>
      </c>
      <c r="M16" s="139">
        <v>18019</v>
      </c>
      <c r="N16" s="138">
        <v>16</v>
      </c>
      <c r="O16" s="138">
        <v>-3</v>
      </c>
      <c r="P16" s="138">
        <v>10</v>
      </c>
    </row>
    <row r="17" spans="1:18">
      <c r="A17" s="4"/>
      <c r="B17" s="7" t="s">
        <v>1</v>
      </c>
      <c r="C17" s="138">
        <v>-2665</v>
      </c>
      <c r="D17" s="138">
        <v>-2663</v>
      </c>
      <c r="E17" s="138">
        <v>-2696</v>
      </c>
      <c r="F17" s="138">
        <v>-2889</v>
      </c>
      <c r="G17" s="138">
        <v>-2750</v>
      </c>
      <c r="H17" s="138">
        <v>-2918</v>
      </c>
      <c r="I17" s="138">
        <v>-2870</v>
      </c>
      <c r="J17" s="139">
        <v>-3013</v>
      </c>
      <c r="K17" s="335"/>
      <c r="L17" s="138">
        <v>-10913</v>
      </c>
      <c r="M17" s="151">
        <v>-11551</v>
      </c>
      <c r="N17" s="138">
        <v>-4</v>
      </c>
      <c r="O17" s="138">
        <v>-5</v>
      </c>
      <c r="P17" s="138">
        <v>-6</v>
      </c>
    </row>
    <row r="18" spans="1:18">
      <c r="A18" s="4"/>
      <c r="B18" s="7" t="s">
        <v>15</v>
      </c>
      <c r="C18" s="138">
        <v>-197</v>
      </c>
      <c r="D18" s="138">
        <v>-66</v>
      </c>
      <c r="E18" s="138">
        <v>-227</v>
      </c>
      <c r="F18" s="138">
        <v>-346</v>
      </c>
      <c r="G18" s="138">
        <v>-20</v>
      </c>
      <c r="H18" s="138">
        <v>-141</v>
      </c>
      <c r="I18" s="138">
        <v>-292</v>
      </c>
      <c r="J18" s="139">
        <v>-55</v>
      </c>
      <c r="K18" s="335"/>
      <c r="L18" s="138">
        <v>-836</v>
      </c>
      <c r="M18" s="139">
        <v>-508</v>
      </c>
      <c r="N18" s="138">
        <v>84</v>
      </c>
      <c r="O18" s="138">
        <v>81</v>
      </c>
      <c r="P18" s="138">
        <v>39</v>
      </c>
    </row>
    <row r="19" spans="1:18">
      <c r="A19" s="4"/>
      <c r="B19" s="7" t="s">
        <v>143</v>
      </c>
      <c r="C19" s="138">
        <v>-6</v>
      </c>
      <c r="D19" s="138">
        <v>-9</v>
      </c>
      <c r="E19" s="138">
        <v>-31</v>
      </c>
      <c r="F19" s="138">
        <v>-393</v>
      </c>
      <c r="G19" s="138">
        <v>0</v>
      </c>
      <c r="H19" s="138">
        <v>-77</v>
      </c>
      <c r="I19" s="138">
        <v>-734</v>
      </c>
      <c r="J19" s="139">
        <v>-197</v>
      </c>
      <c r="K19" s="335"/>
      <c r="L19" s="138">
        <v>-439</v>
      </c>
      <c r="M19" s="139">
        <v>-1008</v>
      </c>
      <c r="N19" s="138">
        <v>50</v>
      </c>
      <c r="O19" s="138">
        <v>73</v>
      </c>
      <c r="P19" s="138">
        <v>-130</v>
      </c>
    </row>
    <row r="20" spans="1:18">
      <c r="A20" s="4"/>
      <c r="B20" s="7" t="s">
        <v>3</v>
      </c>
      <c r="C20" s="138">
        <v>68</v>
      </c>
      <c r="D20" s="138">
        <v>85</v>
      </c>
      <c r="E20" s="138">
        <v>16</v>
      </c>
      <c r="F20" s="138">
        <v>-13</v>
      </c>
      <c r="G20" s="138">
        <v>18</v>
      </c>
      <c r="H20" s="138">
        <v>84</v>
      </c>
      <c r="I20" s="138">
        <v>6</v>
      </c>
      <c r="J20" s="139">
        <v>33</v>
      </c>
      <c r="K20" s="335"/>
      <c r="L20" s="138">
        <v>156</v>
      </c>
      <c r="M20" s="139">
        <v>141</v>
      </c>
      <c r="N20" s="138" t="s">
        <v>89</v>
      </c>
      <c r="O20" s="138" t="s">
        <v>89</v>
      </c>
      <c r="P20" s="138">
        <v>-10</v>
      </c>
    </row>
    <row r="21" spans="1:18">
      <c r="A21" s="4"/>
      <c r="B21" s="7" t="s">
        <v>11</v>
      </c>
      <c r="C21" s="138">
        <v>1492</v>
      </c>
      <c r="D21" s="138">
        <v>1280</v>
      </c>
      <c r="E21" s="138">
        <v>1391</v>
      </c>
      <c r="F21" s="138">
        <v>123</v>
      </c>
      <c r="G21" s="138">
        <v>1808</v>
      </c>
      <c r="H21" s="138">
        <v>1515</v>
      </c>
      <c r="I21" s="138">
        <v>633</v>
      </c>
      <c r="J21" s="139">
        <v>1137</v>
      </c>
      <c r="K21" s="335"/>
      <c r="L21" s="138">
        <v>4286</v>
      </c>
      <c r="M21" s="139">
        <v>5093</v>
      </c>
      <c r="N21" s="138" t="s">
        <v>89</v>
      </c>
      <c r="O21" s="138">
        <v>80</v>
      </c>
      <c r="P21" s="138">
        <v>19</v>
      </c>
    </row>
    <row r="22" spans="1:18">
      <c r="A22" s="4"/>
      <c r="B22" s="82" t="s">
        <v>13</v>
      </c>
      <c r="C22" s="138">
        <v>-313</v>
      </c>
      <c r="D22" s="138">
        <v>-371</v>
      </c>
      <c r="E22" s="138">
        <v>-313</v>
      </c>
      <c r="F22" s="138">
        <v>-387</v>
      </c>
      <c r="G22" s="138">
        <v>-464</v>
      </c>
      <c r="H22" s="138">
        <v>-474</v>
      </c>
      <c r="I22" s="138">
        <v>-494</v>
      </c>
      <c r="J22" s="139">
        <v>-199</v>
      </c>
      <c r="K22" s="335"/>
      <c r="L22" s="138">
        <v>-1384</v>
      </c>
      <c r="M22" s="139">
        <v>-1631</v>
      </c>
      <c r="N22" s="138">
        <v>49</v>
      </c>
      <c r="O22" s="138">
        <v>60</v>
      </c>
      <c r="P22" s="138">
        <v>-18</v>
      </c>
    </row>
    <row r="23" spans="1:18">
      <c r="A23" s="4"/>
      <c r="B23" s="82" t="s">
        <v>14</v>
      </c>
      <c r="C23" s="138">
        <v>1179</v>
      </c>
      <c r="D23" s="138">
        <v>909</v>
      </c>
      <c r="E23" s="138">
        <v>1078</v>
      </c>
      <c r="F23" s="138">
        <v>-264</v>
      </c>
      <c r="G23" s="138">
        <v>1344</v>
      </c>
      <c r="H23" s="138">
        <v>1041</v>
      </c>
      <c r="I23" s="138">
        <v>139</v>
      </c>
      <c r="J23" s="139">
        <v>938</v>
      </c>
      <c r="K23" s="335"/>
      <c r="L23" s="138">
        <v>2902</v>
      </c>
      <c r="M23" s="139">
        <v>3462</v>
      </c>
      <c r="N23" s="138" t="s">
        <v>89</v>
      </c>
      <c r="O23" s="138" t="s">
        <v>89</v>
      </c>
      <c r="P23" s="138">
        <v>19</v>
      </c>
      <c r="Q23" s="335"/>
      <c r="R23" s="335"/>
    </row>
    <row r="24" spans="1:18">
      <c r="A24" s="4"/>
      <c r="B24" s="82" t="s">
        <v>58</v>
      </c>
      <c r="C24" s="138">
        <v>1176</v>
      </c>
      <c r="D24" s="138">
        <v>913</v>
      </c>
      <c r="E24" s="138">
        <v>1087</v>
      </c>
      <c r="F24" s="138">
        <v>-228</v>
      </c>
      <c r="G24" s="138">
        <v>1341</v>
      </c>
      <c r="H24" s="138">
        <v>1047</v>
      </c>
      <c r="I24" s="138">
        <v>145</v>
      </c>
      <c r="J24" s="139">
        <v>936</v>
      </c>
      <c r="K24" s="335"/>
      <c r="L24" s="138">
        <v>2948</v>
      </c>
      <c r="M24" s="139">
        <v>3469</v>
      </c>
      <c r="N24" s="138" t="s">
        <v>89</v>
      </c>
      <c r="O24" s="138" t="s">
        <v>89</v>
      </c>
      <c r="P24" s="138">
        <v>18</v>
      </c>
    </row>
    <row r="25" spans="1:18">
      <c r="A25" s="4"/>
      <c r="B25" s="82" t="s">
        <v>99</v>
      </c>
      <c r="C25" s="138">
        <v>1055</v>
      </c>
      <c r="D25" s="138">
        <v>818</v>
      </c>
      <c r="E25" s="138">
        <v>964</v>
      </c>
      <c r="F25" s="138">
        <v>-290</v>
      </c>
      <c r="G25" s="138">
        <v>1163</v>
      </c>
      <c r="H25" s="138">
        <v>982</v>
      </c>
      <c r="I25" s="138">
        <v>-35</v>
      </c>
      <c r="J25" s="139">
        <v>907</v>
      </c>
      <c r="K25" s="335"/>
      <c r="L25" s="138">
        <v>2547</v>
      </c>
      <c r="M25" s="139">
        <v>3017</v>
      </c>
      <c r="N25" s="138" t="s">
        <v>89</v>
      </c>
      <c r="O25" s="138" t="s">
        <v>89</v>
      </c>
      <c r="P25" s="138">
        <v>18</v>
      </c>
    </row>
    <row r="26" spans="1:18">
      <c r="A26" s="4"/>
      <c r="B26" s="19" t="s">
        <v>46</v>
      </c>
      <c r="C26" s="271">
        <v>11.1</v>
      </c>
      <c r="D26" s="271">
        <v>8.6999999999999993</v>
      </c>
      <c r="E26" s="271">
        <v>10.5</v>
      </c>
      <c r="F26" s="271">
        <v>-3.2</v>
      </c>
      <c r="G26" s="271">
        <v>13</v>
      </c>
      <c r="H26" s="271">
        <v>10.8</v>
      </c>
      <c r="I26" s="271">
        <v>-0.4</v>
      </c>
      <c r="J26" s="272">
        <v>10</v>
      </c>
      <c r="K26" s="335"/>
      <c r="L26" s="271">
        <v>6.8</v>
      </c>
      <c r="M26" s="272">
        <v>8.4</v>
      </c>
      <c r="N26" s="313" t="s">
        <v>259</v>
      </c>
      <c r="O26" s="313" t="s">
        <v>260</v>
      </c>
      <c r="P26" s="313" t="s">
        <v>261</v>
      </c>
    </row>
    <row r="27" spans="1:18">
      <c r="A27" s="4"/>
      <c r="B27" s="7" t="s">
        <v>119</v>
      </c>
      <c r="C27" s="140">
        <v>62.1</v>
      </c>
      <c r="D27" s="140">
        <v>67.7</v>
      </c>
      <c r="E27" s="140">
        <v>62.3</v>
      </c>
      <c r="F27" s="140">
        <v>76.753453772582361</v>
      </c>
      <c r="G27" s="140">
        <v>60.3</v>
      </c>
      <c r="H27" s="140">
        <v>63.893146485657979</v>
      </c>
      <c r="I27" s="140">
        <v>63.5</v>
      </c>
      <c r="J27" s="141">
        <v>68.963149462119475</v>
      </c>
      <c r="L27" s="140">
        <v>66.88</v>
      </c>
      <c r="M27" s="141">
        <v>64.104556301681555</v>
      </c>
      <c r="N27" s="313">
        <v>779</v>
      </c>
      <c r="O27" s="313">
        <v>-546</v>
      </c>
      <c r="P27" s="313">
        <v>278</v>
      </c>
    </row>
    <row r="28" spans="1:18">
      <c r="A28" s="4"/>
      <c r="B28" s="36" t="s">
        <v>186</v>
      </c>
      <c r="C28" s="273">
        <v>1.29</v>
      </c>
      <c r="D28" s="273">
        <v>1.35</v>
      </c>
      <c r="E28" s="273">
        <v>1.43</v>
      </c>
      <c r="F28" s="273">
        <v>1.58</v>
      </c>
      <c r="G28" s="273">
        <v>1.63</v>
      </c>
      <c r="H28" s="273">
        <v>1.71</v>
      </c>
      <c r="I28" s="309">
        <v>1.63</v>
      </c>
      <c r="J28" s="274">
        <v>1.7</v>
      </c>
      <c r="L28" s="427">
        <v>1.41</v>
      </c>
      <c r="M28" s="274">
        <v>1.67</v>
      </c>
      <c r="N28" s="427" t="s">
        <v>262</v>
      </c>
      <c r="O28" s="427" t="s">
        <v>269</v>
      </c>
      <c r="P28" s="427" t="s">
        <v>263</v>
      </c>
    </row>
    <row r="29" spans="1:18">
      <c r="A29" s="4"/>
      <c r="B29" s="35" t="s">
        <v>47</v>
      </c>
      <c r="C29" s="25"/>
      <c r="D29" s="25"/>
      <c r="E29" s="25"/>
      <c r="F29" s="25"/>
      <c r="G29" s="25"/>
      <c r="H29" s="25"/>
      <c r="I29" s="25"/>
      <c r="J29" s="52"/>
      <c r="L29" s="25"/>
      <c r="M29" s="52"/>
      <c r="N29" s="25"/>
      <c r="O29" s="25"/>
      <c r="P29" s="25"/>
    </row>
    <row r="30" spans="1:18">
      <c r="A30" s="4"/>
      <c r="B30" s="7" t="s">
        <v>5</v>
      </c>
      <c r="C30" s="138">
        <v>839117</v>
      </c>
      <c r="D30" s="138">
        <v>835917</v>
      </c>
      <c r="E30" s="138">
        <v>864435</v>
      </c>
      <c r="F30" s="138">
        <v>819922</v>
      </c>
      <c r="G30" s="138">
        <v>820678</v>
      </c>
      <c r="H30" s="138">
        <v>838711</v>
      </c>
      <c r="I30" s="138">
        <v>825833</v>
      </c>
      <c r="J30" s="139">
        <v>822844</v>
      </c>
      <c r="L30" s="138">
        <v>819922</v>
      </c>
      <c r="M30" s="139">
        <v>822844</v>
      </c>
      <c r="N30" s="138">
        <v>0</v>
      </c>
      <c r="O30" s="138">
        <v>0</v>
      </c>
      <c r="P30" s="138">
        <v>0</v>
      </c>
    </row>
    <row r="31" spans="1:18">
      <c r="A31" s="4"/>
      <c r="B31" s="7" t="s">
        <v>48</v>
      </c>
      <c r="C31" s="138">
        <v>51840</v>
      </c>
      <c r="D31" s="138">
        <v>49692</v>
      </c>
      <c r="E31" s="138">
        <v>50003</v>
      </c>
      <c r="F31" s="138">
        <v>50016</v>
      </c>
      <c r="G31" s="138">
        <v>50011</v>
      </c>
      <c r="H31" s="138">
        <v>49681</v>
      </c>
      <c r="I31" s="138">
        <v>48356</v>
      </c>
      <c r="J31" s="139">
        <v>50353</v>
      </c>
      <c r="L31" s="138">
        <v>50016</v>
      </c>
      <c r="M31" s="139">
        <v>50353</v>
      </c>
      <c r="N31" s="138">
        <v>1</v>
      </c>
      <c r="O31" s="138">
        <v>4</v>
      </c>
      <c r="P31" s="138">
        <v>1</v>
      </c>
    </row>
    <row r="32" spans="1:18">
      <c r="A32" s="4"/>
      <c r="B32" s="7" t="s">
        <v>100</v>
      </c>
      <c r="C32" s="138">
        <v>38614</v>
      </c>
      <c r="D32" s="138">
        <v>37604</v>
      </c>
      <c r="E32" s="138">
        <v>36569</v>
      </c>
      <c r="F32" s="138">
        <v>35956</v>
      </c>
      <c r="G32" s="138">
        <v>36269</v>
      </c>
      <c r="H32" s="138">
        <v>36575</v>
      </c>
      <c r="I32" s="138">
        <v>35693</v>
      </c>
      <c r="J32" s="139">
        <v>35856</v>
      </c>
      <c r="L32" s="138">
        <v>37186</v>
      </c>
      <c r="M32" s="139">
        <v>36098</v>
      </c>
      <c r="N32" s="138">
        <v>0</v>
      </c>
      <c r="O32" s="138">
        <v>0</v>
      </c>
      <c r="P32" s="138">
        <v>-3</v>
      </c>
    </row>
    <row r="33" spans="1:19">
      <c r="A33" s="4"/>
      <c r="B33" s="7" t="s">
        <v>6</v>
      </c>
      <c r="C33" s="138">
        <v>295785</v>
      </c>
      <c r="D33" s="138">
        <v>293508</v>
      </c>
      <c r="E33" s="138">
        <v>298390</v>
      </c>
      <c r="F33" s="138">
        <v>310647</v>
      </c>
      <c r="G33" s="138">
        <v>300627</v>
      </c>
      <c r="H33" s="138">
        <v>290137</v>
      </c>
      <c r="I33" s="138">
        <v>281009</v>
      </c>
      <c r="J33" s="139">
        <v>286975</v>
      </c>
      <c r="L33" s="138">
        <v>310647</v>
      </c>
      <c r="M33" s="139">
        <v>286975</v>
      </c>
      <c r="N33" s="138">
        <v>-8</v>
      </c>
      <c r="O33" s="138">
        <v>2</v>
      </c>
      <c r="P33" s="138">
        <v>-8</v>
      </c>
    </row>
    <row r="34" spans="1:19">
      <c r="A34" s="4"/>
      <c r="B34" s="7" t="s">
        <v>10</v>
      </c>
      <c r="C34" s="138">
        <v>456404</v>
      </c>
      <c r="D34" s="138">
        <v>453742</v>
      </c>
      <c r="E34" s="138">
        <v>447259</v>
      </c>
      <c r="F34" s="138">
        <v>461677</v>
      </c>
      <c r="G34" s="138">
        <v>462169</v>
      </c>
      <c r="H34" s="138">
        <v>469567</v>
      </c>
      <c r="I34" s="138">
        <v>453157</v>
      </c>
      <c r="J34" s="139">
        <v>469418</v>
      </c>
      <c r="L34" s="138">
        <v>461677</v>
      </c>
      <c r="M34" s="139">
        <v>469418</v>
      </c>
      <c r="N34" s="138">
        <v>2</v>
      </c>
      <c r="O34" s="138">
        <v>4</v>
      </c>
      <c r="P34" s="138">
        <v>2</v>
      </c>
    </row>
    <row r="35" spans="1:19">
      <c r="A35" s="4"/>
      <c r="B35" s="7" t="s">
        <v>8</v>
      </c>
      <c r="C35" s="138">
        <v>260833</v>
      </c>
      <c r="D35" s="138">
        <v>255082</v>
      </c>
      <c r="E35" s="138">
        <v>252293</v>
      </c>
      <c r="F35" s="138">
        <v>244711</v>
      </c>
      <c r="G35" s="138">
        <v>250893</v>
      </c>
      <c r="H35" s="138">
        <v>249116.74241169999</v>
      </c>
      <c r="I35" s="138">
        <v>241506</v>
      </c>
      <c r="J35" s="139">
        <v>244151</v>
      </c>
      <c r="L35" s="138">
        <v>244711</v>
      </c>
      <c r="M35" s="139">
        <v>244151</v>
      </c>
      <c r="N35" s="138">
        <v>0</v>
      </c>
      <c r="O35" s="138">
        <v>1</v>
      </c>
      <c r="P35" s="138">
        <v>0</v>
      </c>
      <c r="Q35" s="433"/>
      <c r="R35" s="431"/>
      <c r="S35" s="432"/>
    </row>
    <row r="36" spans="1:19">
      <c r="A36" s="4"/>
      <c r="B36" s="7" t="s">
        <v>40</v>
      </c>
      <c r="C36" s="138">
        <v>55036</v>
      </c>
      <c r="D36" s="138">
        <v>53637</v>
      </c>
      <c r="E36" s="138">
        <v>53491</v>
      </c>
      <c r="F36" s="138">
        <v>53151</v>
      </c>
      <c r="G36" s="138">
        <v>52318</v>
      </c>
      <c r="H36" s="138">
        <v>52669</v>
      </c>
      <c r="I36" s="138">
        <v>51112</v>
      </c>
      <c r="J36" s="139">
        <v>51741</v>
      </c>
      <c r="L36" s="138">
        <v>53151</v>
      </c>
      <c r="M36" s="139">
        <v>51741</v>
      </c>
      <c r="N36" s="138">
        <v>-3</v>
      </c>
      <c r="O36" s="138">
        <v>1</v>
      </c>
      <c r="P36" s="138">
        <v>-3</v>
      </c>
    </row>
    <row r="37" spans="1:19">
      <c r="A37" s="4"/>
      <c r="B37" s="7" t="s">
        <v>52</v>
      </c>
      <c r="C37" s="140">
        <v>21.1</v>
      </c>
      <c r="D37" s="140">
        <v>21</v>
      </c>
      <c r="E37" s="140">
        <v>21.2</v>
      </c>
      <c r="F37" s="140">
        <v>21.7</v>
      </c>
      <c r="G37" s="140">
        <v>20.9</v>
      </c>
      <c r="H37" s="140">
        <v>21.142274513581999</v>
      </c>
      <c r="I37" s="140">
        <v>21.2</v>
      </c>
      <c r="J37" s="141">
        <v>21.2</v>
      </c>
      <c r="L37" s="140">
        <v>21.7</v>
      </c>
      <c r="M37" s="141">
        <v>21.2</v>
      </c>
      <c r="N37" s="140" t="s">
        <v>264</v>
      </c>
      <c r="O37" s="140" t="s">
        <v>265</v>
      </c>
      <c r="P37" s="140" t="s">
        <v>264</v>
      </c>
      <c r="S37" s="432"/>
    </row>
    <row r="38" spans="1:19">
      <c r="A38" s="4"/>
      <c r="B38" s="7" t="s">
        <v>88</v>
      </c>
      <c r="C38" s="138">
        <v>36296</v>
      </c>
      <c r="D38" s="138">
        <v>35373</v>
      </c>
      <c r="E38" s="138">
        <v>34504</v>
      </c>
      <c r="F38" s="138">
        <v>34157</v>
      </c>
      <c r="G38" s="138">
        <v>34402</v>
      </c>
      <c r="H38" s="138">
        <v>34896</v>
      </c>
      <c r="I38" s="138">
        <v>33569</v>
      </c>
      <c r="J38" s="139">
        <v>34314</v>
      </c>
      <c r="L38" s="138">
        <v>34157</v>
      </c>
      <c r="M38" s="139">
        <v>34314</v>
      </c>
      <c r="N38" s="138">
        <v>0</v>
      </c>
      <c r="O38" s="138">
        <v>2</v>
      </c>
      <c r="P38" s="138">
        <v>0</v>
      </c>
    </row>
    <row r="39" spans="1:19">
      <c r="A39" s="4"/>
      <c r="B39" s="7" t="s">
        <v>51</v>
      </c>
      <c r="C39" s="140">
        <v>13.9</v>
      </c>
      <c r="D39" s="140">
        <v>13.9</v>
      </c>
      <c r="E39" s="140">
        <v>13.7</v>
      </c>
      <c r="F39" s="140">
        <v>14</v>
      </c>
      <c r="G39" s="140">
        <v>13.7</v>
      </c>
      <c r="H39" s="140">
        <v>14</v>
      </c>
      <c r="I39" s="140">
        <v>13.899861701158599</v>
      </c>
      <c r="J39" s="141">
        <v>14.1</v>
      </c>
      <c r="L39" s="140">
        <v>14</v>
      </c>
      <c r="M39" s="141">
        <v>14.1</v>
      </c>
      <c r="N39" s="140" t="s">
        <v>270</v>
      </c>
      <c r="O39" s="140" t="s">
        <v>271</v>
      </c>
      <c r="P39" s="140" t="s">
        <v>270</v>
      </c>
    </row>
    <row r="40" spans="1:19">
      <c r="A40" s="4"/>
      <c r="B40" s="7" t="s">
        <v>101</v>
      </c>
      <c r="C40" s="140">
        <v>60</v>
      </c>
      <c r="D40" s="140">
        <v>59.6</v>
      </c>
      <c r="E40" s="140">
        <v>58.1</v>
      </c>
      <c r="F40" s="140">
        <v>57.4</v>
      </c>
      <c r="G40" s="140">
        <v>56.218772893025303</v>
      </c>
      <c r="H40" s="140">
        <v>53.6</v>
      </c>
      <c r="I40" s="140">
        <v>54.500000000000007</v>
      </c>
      <c r="J40" s="141">
        <v>53.3</v>
      </c>
      <c r="L40" s="140">
        <v>57.4</v>
      </c>
      <c r="M40" s="141">
        <v>53.3</v>
      </c>
      <c r="N40" s="140" t="s">
        <v>266</v>
      </c>
      <c r="O40" s="140" t="s">
        <v>272</v>
      </c>
      <c r="P40" s="140" t="s">
        <v>266</v>
      </c>
    </row>
    <row r="41" spans="1:19">
      <c r="A41" s="4"/>
      <c r="B41" s="7" t="s">
        <v>30</v>
      </c>
      <c r="C41" s="138">
        <v>140</v>
      </c>
      <c r="D41" s="138">
        <v>142</v>
      </c>
      <c r="E41" s="138">
        <v>156</v>
      </c>
      <c r="F41" s="138">
        <v>147</v>
      </c>
      <c r="G41" s="138">
        <v>161</v>
      </c>
      <c r="H41" s="138">
        <v>164</v>
      </c>
      <c r="I41" s="138">
        <v>156.29999999999998</v>
      </c>
      <c r="J41" s="139">
        <v>144.9</v>
      </c>
      <c r="L41" s="138">
        <v>147</v>
      </c>
      <c r="M41" s="139">
        <v>144.9</v>
      </c>
      <c r="N41" s="140" t="s">
        <v>273</v>
      </c>
      <c r="O41" s="140" t="s">
        <v>267</v>
      </c>
      <c r="P41" s="140" t="s">
        <v>273</v>
      </c>
    </row>
    <row r="42" spans="1:19">
      <c r="A42" s="4"/>
      <c r="B42" s="51" t="s">
        <v>182</v>
      </c>
      <c r="C42" s="142">
        <v>4.4000000000000004</v>
      </c>
      <c r="D42" s="142">
        <v>4.5</v>
      </c>
      <c r="E42" s="142">
        <v>4.8</v>
      </c>
      <c r="F42" s="142">
        <v>4.8</v>
      </c>
      <c r="G42" s="142">
        <v>4.7</v>
      </c>
      <c r="H42" s="142">
        <v>4.8</v>
      </c>
      <c r="I42" s="142">
        <v>4.7</v>
      </c>
      <c r="J42" s="141">
        <v>4.7</v>
      </c>
      <c r="L42" s="142">
        <v>4.8</v>
      </c>
      <c r="M42" s="143">
        <v>4.7</v>
      </c>
      <c r="N42" s="140" t="s">
        <v>274</v>
      </c>
      <c r="O42" s="140" t="s">
        <v>265</v>
      </c>
      <c r="P42" s="140" t="s">
        <v>274</v>
      </c>
    </row>
    <row r="43" spans="1:19">
      <c r="A43" s="4"/>
      <c r="B43" s="55"/>
      <c r="C43" s="56"/>
      <c r="D43" s="56"/>
      <c r="E43" s="134"/>
      <c r="F43" s="134"/>
      <c r="G43" s="134"/>
      <c r="H43" s="134"/>
      <c r="I43" s="310"/>
      <c r="J43" s="84"/>
      <c r="L43" s="310"/>
      <c r="M43" s="84"/>
      <c r="N43" s="310"/>
      <c r="O43" s="310"/>
      <c r="P43" s="310"/>
    </row>
    <row r="44" spans="1:19">
      <c r="A44" s="4"/>
      <c r="B44" s="53" t="s">
        <v>49</v>
      </c>
      <c r="C44" s="54" t="s">
        <v>50</v>
      </c>
      <c r="D44" s="54" t="s">
        <v>50</v>
      </c>
      <c r="E44" s="54" t="s">
        <v>50</v>
      </c>
      <c r="F44" s="54" t="s">
        <v>50</v>
      </c>
      <c r="G44" s="54" t="s">
        <v>50</v>
      </c>
      <c r="H44" s="54" t="s">
        <v>50</v>
      </c>
      <c r="I44" s="311" t="s">
        <v>50</v>
      </c>
      <c r="J44" s="419" t="s">
        <v>50</v>
      </c>
      <c r="L44" s="311" t="s">
        <v>50</v>
      </c>
      <c r="M44" s="419" t="s">
        <v>50</v>
      </c>
      <c r="N44" s="311" t="s">
        <v>50</v>
      </c>
      <c r="O44" s="311" t="s">
        <v>50</v>
      </c>
      <c r="P44" s="311" t="s">
        <v>50</v>
      </c>
    </row>
    <row r="45" spans="1:19">
      <c r="A45" s="4"/>
      <c r="B45" s="13" t="s">
        <v>102</v>
      </c>
      <c r="C45" s="147">
        <v>31.7</v>
      </c>
      <c r="D45" s="147">
        <v>26.6</v>
      </c>
      <c r="E45" s="147">
        <v>31</v>
      </c>
      <c r="F45" s="147">
        <v>7.7</v>
      </c>
      <c r="G45" s="147">
        <v>37.6</v>
      </c>
      <c r="H45" s="147">
        <v>37.299999999999997</v>
      </c>
      <c r="I45" s="147">
        <v>23.2</v>
      </c>
      <c r="J45" s="141">
        <v>30.4</v>
      </c>
      <c r="L45" s="147">
        <v>97.9</v>
      </c>
      <c r="M45" s="141">
        <v>128.9</v>
      </c>
      <c r="N45" s="147">
        <v>22.7</v>
      </c>
      <c r="O45" s="147">
        <v>7.1999999999999993</v>
      </c>
      <c r="P45" s="147">
        <v>31</v>
      </c>
    </row>
    <row r="46" spans="1:19">
      <c r="A46" s="4"/>
      <c r="B46" s="7" t="s">
        <v>193</v>
      </c>
      <c r="C46" s="140">
        <v>34.6</v>
      </c>
      <c r="D46" s="140">
        <v>27.1</v>
      </c>
      <c r="E46" s="140">
        <v>32.700000000000003</v>
      </c>
      <c r="F46" s="140">
        <v>-10.1</v>
      </c>
      <c r="G46" s="140">
        <v>40.700000000000003</v>
      </c>
      <c r="H46" s="140">
        <v>34.799999999999997</v>
      </c>
      <c r="I46" s="140">
        <v>-1.3</v>
      </c>
      <c r="J46" s="141">
        <v>34</v>
      </c>
      <c r="L46" s="140">
        <v>85.9</v>
      </c>
      <c r="M46" s="141">
        <v>108.6</v>
      </c>
      <c r="N46" s="140">
        <v>44.1</v>
      </c>
      <c r="O46" s="140">
        <v>35.299999999999997</v>
      </c>
      <c r="P46" s="140">
        <v>22.699999999999989</v>
      </c>
    </row>
    <row r="47" spans="1:19">
      <c r="A47" s="4"/>
      <c r="B47" s="7" t="s">
        <v>103</v>
      </c>
      <c r="C47" s="138">
        <v>1460</v>
      </c>
      <c r="D47" s="138">
        <v>1434</v>
      </c>
      <c r="E47" s="138">
        <v>1433</v>
      </c>
      <c r="F47" s="138">
        <v>1453</v>
      </c>
      <c r="G47" s="138">
        <v>1505</v>
      </c>
      <c r="H47" s="138">
        <v>1513</v>
      </c>
      <c r="I47" s="138">
        <v>1504</v>
      </c>
      <c r="J47" s="139">
        <v>1629</v>
      </c>
      <c r="L47" s="138">
        <v>1453</v>
      </c>
      <c r="M47" s="139">
        <v>1629</v>
      </c>
      <c r="N47" s="138">
        <v>176</v>
      </c>
      <c r="O47" s="138">
        <v>125</v>
      </c>
      <c r="P47" s="138">
        <v>176</v>
      </c>
    </row>
    <row r="48" spans="1:19">
      <c r="A48" s="4"/>
      <c r="B48" s="7" t="s">
        <v>104</v>
      </c>
      <c r="C48" s="138">
        <v>1276</v>
      </c>
      <c r="D48" s="138">
        <v>1248</v>
      </c>
      <c r="E48" s="138">
        <v>1243</v>
      </c>
      <c r="F48" s="138">
        <v>1249</v>
      </c>
      <c r="G48" s="138">
        <v>1297</v>
      </c>
      <c r="H48" s="138">
        <v>1302</v>
      </c>
      <c r="I48" s="138">
        <v>1283</v>
      </c>
      <c r="J48" s="139">
        <v>1393</v>
      </c>
      <c r="L48" s="138">
        <v>1249</v>
      </c>
      <c r="M48" s="139">
        <v>1393</v>
      </c>
      <c r="N48" s="138">
        <v>144</v>
      </c>
      <c r="O48" s="138">
        <v>110</v>
      </c>
      <c r="P48" s="138">
        <v>144</v>
      </c>
    </row>
    <row r="49" spans="1:16">
      <c r="A49" s="4"/>
      <c r="B49" s="36" t="s">
        <v>55</v>
      </c>
      <c r="C49" s="148">
        <v>2993</v>
      </c>
      <c r="D49" s="148">
        <v>2967</v>
      </c>
      <c r="E49" s="148">
        <v>2905</v>
      </c>
      <c r="F49" s="148">
        <v>2867</v>
      </c>
      <c r="G49" s="148">
        <v>2833</v>
      </c>
      <c r="H49" s="148">
        <v>2797</v>
      </c>
      <c r="I49" s="155">
        <v>2725</v>
      </c>
      <c r="J49" s="149">
        <v>2637</v>
      </c>
      <c r="L49" s="155">
        <v>2867</v>
      </c>
      <c r="M49" s="149">
        <v>2637</v>
      </c>
      <c r="N49" s="155">
        <v>-8</v>
      </c>
      <c r="O49" s="155">
        <v>-3</v>
      </c>
      <c r="P49" s="155">
        <v>-8</v>
      </c>
    </row>
    <row r="50" spans="1:16">
      <c r="A50" s="4"/>
      <c r="B50" s="34" t="s">
        <v>158</v>
      </c>
      <c r="C50" s="33"/>
      <c r="D50" s="33"/>
      <c r="E50" s="33"/>
      <c r="F50" s="33"/>
      <c r="G50" s="33"/>
      <c r="H50" s="33"/>
      <c r="I50" s="33"/>
      <c r="J50" s="33"/>
      <c r="L50" s="33"/>
      <c r="M50" s="33"/>
    </row>
    <row r="51" spans="1:16">
      <c r="A51" s="4"/>
      <c r="B51" s="34" t="s">
        <v>159</v>
      </c>
      <c r="C51" s="33"/>
      <c r="D51" s="33"/>
      <c r="E51" s="33"/>
      <c r="F51" s="33"/>
      <c r="G51" s="33"/>
      <c r="H51" s="33"/>
      <c r="I51" s="33"/>
      <c r="J51" s="33"/>
      <c r="L51" s="33"/>
      <c r="M51" s="33"/>
    </row>
    <row r="52" spans="1:16">
      <c r="A52" s="4"/>
      <c r="B52" s="34" t="s">
        <v>96</v>
      </c>
      <c r="C52" s="33"/>
      <c r="D52" s="33"/>
      <c r="E52" s="33"/>
      <c r="F52" s="33"/>
      <c r="G52" s="33"/>
      <c r="H52" s="33"/>
      <c r="I52" s="33"/>
      <c r="J52" s="33"/>
      <c r="L52" s="33"/>
      <c r="M52" s="33"/>
    </row>
    <row r="53" spans="1:16">
      <c r="A53" s="4"/>
      <c r="B53" s="34" t="s">
        <v>155</v>
      </c>
      <c r="C53" s="33"/>
      <c r="D53" s="33"/>
      <c r="E53" s="33"/>
      <c r="F53" s="33"/>
      <c r="G53" s="33"/>
      <c r="H53" s="33"/>
      <c r="I53" s="33"/>
      <c r="J53" s="33"/>
      <c r="L53" s="33"/>
      <c r="M53" s="33"/>
    </row>
    <row r="54" spans="1:16">
      <c r="A54" s="4"/>
      <c r="B54" s="34" t="s">
        <v>156</v>
      </c>
      <c r="C54" s="33"/>
      <c r="D54" s="33"/>
      <c r="E54" s="33"/>
      <c r="F54" s="33"/>
      <c r="G54" s="33"/>
      <c r="H54" s="33"/>
      <c r="I54" s="33"/>
      <c r="J54" s="33"/>
      <c r="L54" s="33"/>
      <c r="M54" s="33"/>
    </row>
    <row r="55" spans="1:16" ht="14.25">
      <c r="B55" s="34" t="s">
        <v>97</v>
      </c>
      <c r="C55"/>
      <c r="D55"/>
      <c r="E55"/>
      <c r="F55"/>
      <c r="G55"/>
      <c r="H55"/>
      <c r="I55"/>
      <c r="J55"/>
      <c r="L55"/>
      <c r="M55"/>
    </row>
    <row r="56" spans="1:16" ht="14.25">
      <c r="B56" s="34" t="s">
        <v>98</v>
      </c>
      <c r="C56"/>
      <c r="D56"/>
      <c r="E56"/>
      <c r="F56"/>
      <c r="G56"/>
      <c r="H56"/>
      <c r="I56"/>
      <c r="J56"/>
      <c r="L56"/>
      <c r="M56"/>
    </row>
    <row r="57" spans="1:16" ht="14.25">
      <c r="B57" s="81" t="s">
        <v>165</v>
      </c>
      <c r="C57"/>
      <c r="D57"/>
      <c r="E57"/>
      <c r="F57"/>
      <c r="G57"/>
      <c r="H57"/>
      <c r="I57"/>
      <c r="J57"/>
      <c r="L57"/>
      <c r="M57"/>
    </row>
    <row r="58" spans="1:16" ht="14.25">
      <c r="B58" s="81" t="s">
        <v>242</v>
      </c>
      <c r="C58"/>
      <c r="D58"/>
      <c r="E58"/>
      <c r="F58"/>
      <c r="G58"/>
      <c r="H58"/>
      <c r="I58"/>
      <c r="J58"/>
      <c r="L58"/>
      <c r="M58"/>
    </row>
    <row r="59" spans="1:16" ht="14.25">
      <c r="B59" s="81" t="s">
        <v>243</v>
      </c>
      <c r="C59"/>
      <c r="D59"/>
      <c r="E59"/>
      <c r="F59"/>
      <c r="G59"/>
      <c r="H59"/>
      <c r="I59"/>
      <c r="J59"/>
      <c r="L59"/>
      <c r="M59"/>
    </row>
    <row r="60" spans="1:16" ht="14.25">
      <c r="B60" s="81" t="s">
        <v>185</v>
      </c>
      <c r="C60"/>
      <c r="D60"/>
      <c r="E60"/>
      <c r="F60"/>
      <c r="G60"/>
      <c r="H60"/>
      <c r="I60"/>
      <c r="J60"/>
      <c r="L60"/>
      <c r="M60"/>
    </row>
    <row r="61" spans="1:16" ht="14.25">
      <c r="B61" s="81" t="s">
        <v>184</v>
      </c>
      <c r="C61"/>
      <c r="D61"/>
      <c r="E61"/>
      <c r="F61"/>
      <c r="G61"/>
      <c r="H61"/>
      <c r="I61"/>
      <c r="J61"/>
      <c r="L61"/>
      <c r="M61"/>
    </row>
    <row r="62" spans="1:16">
      <c r="B62" s="81"/>
    </row>
    <row r="63" spans="1:16">
      <c r="B63" s="81"/>
    </row>
  </sheetData>
  <sortState xmlns:xlrd2="http://schemas.microsoft.com/office/spreadsheetml/2017/richdata2" ref="N4:R4">
    <sortCondition ref="N3:N4"/>
  </sortState>
  <conditionalFormatting sqref="B1:B2 C1">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5"/>
  <sheetViews>
    <sheetView showGridLines="0" showRowColHeaders="0" showOutlineSymbols="0" zoomScaleNormal="100" zoomScaleSheetLayoutView="100" workbookViewId="0">
      <pane xSplit="2" ySplit="4" topLeftCell="E20"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28.5" style="1" customWidth="1"/>
    <col min="3" max="9" width="9" style="2" customWidth="1"/>
    <col min="10" max="10" width="9" style="1" customWidth="1"/>
    <col min="11" max="11" width="1.625" style="1" customWidth="1"/>
    <col min="12" max="15" width="9" style="1"/>
    <col min="16" max="16" width="1.25" style="1" customWidth="1"/>
    <col min="17" max="18" width="9" style="1"/>
    <col min="19" max="19" width="1.25" style="1" customWidth="1"/>
    <col min="20" max="16384" width="9" style="1"/>
  </cols>
  <sheetData>
    <row r="1" spans="1:21">
      <c r="A1" s="4" t="s">
        <v>17</v>
      </c>
      <c r="B1" s="59" t="s">
        <v>61</v>
      </c>
      <c r="C1" s="17"/>
      <c r="D1" s="17"/>
      <c r="E1" s="17"/>
      <c r="F1" s="17"/>
      <c r="G1" s="17"/>
      <c r="H1" s="17"/>
      <c r="I1" s="17"/>
      <c r="J1" s="3"/>
      <c r="K1" s="347"/>
    </row>
    <row r="2" spans="1:21">
      <c r="A2" s="4"/>
      <c r="B2" s="59"/>
      <c r="C2" s="17"/>
      <c r="D2" s="17"/>
      <c r="E2" s="17"/>
      <c r="F2" s="17"/>
      <c r="G2" s="17"/>
      <c r="H2" s="17"/>
      <c r="I2" s="17"/>
      <c r="J2" s="3"/>
      <c r="K2" s="347"/>
    </row>
    <row r="3" spans="1:21" s="107" customFormat="1" ht="33.75">
      <c r="A3" s="104"/>
      <c r="B3" s="109"/>
      <c r="C3" s="205" t="s">
        <v>122</v>
      </c>
      <c r="D3" s="205" t="s">
        <v>133</v>
      </c>
      <c r="E3" s="205" t="s">
        <v>137</v>
      </c>
      <c r="F3" s="205" t="s">
        <v>140</v>
      </c>
      <c r="G3" s="205" t="s">
        <v>148</v>
      </c>
      <c r="H3" s="205" t="s">
        <v>162</v>
      </c>
      <c r="I3" s="205" t="s">
        <v>188</v>
      </c>
      <c r="J3" s="318" t="s">
        <v>199</v>
      </c>
      <c r="K3" s="283"/>
      <c r="L3" s="283" t="s">
        <v>232</v>
      </c>
      <c r="M3" s="283" t="s">
        <v>233</v>
      </c>
      <c r="N3" s="283" t="s">
        <v>234</v>
      </c>
      <c r="O3" s="283" t="s">
        <v>233</v>
      </c>
      <c r="P3" s="1"/>
      <c r="Q3" s="283" t="s">
        <v>219</v>
      </c>
      <c r="R3" s="284" t="s">
        <v>218</v>
      </c>
      <c r="S3" s="1"/>
      <c r="T3" s="417" t="s">
        <v>235</v>
      </c>
      <c r="U3" s="417" t="s">
        <v>233</v>
      </c>
    </row>
    <row r="4" spans="1:21">
      <c r="A4" s="4"/>
      <c r="B4" s="66"/>
      <c r="C4" s="207" t="s">
        <v>44</v>
      </c>
      <c r="D4" s="207" t="s">
        <v>44</v>
      </c>
      <c r="E4" s="207" t="s">
        <v>44</v>
      </c>
      <c r="F4" s="207" t="s">
        <v>44</v>
      </c>
      <c r="G4" s="206" t="s">
        <v>44</v>
      </c>
      <c r="H4" s="206" t="s">
        <v>44</v>
      </c>
      <c r="I4" s="206" t="s">
        <v>44</v>
      </c>
      <c r="J4" s="286" t="s">
        <v>44</v>
      </c>
      <c r="K4" s="348" t="s">
        <v>17</v>
      </c>
      <c r="L4" s="253" t="s">
        <v>56</v>
      </c>
      <c r="M4" s="253" t="s">
        <v>56</v>
      </c>
      <c r="N4" s="253" t="s">
        <v>56</v>
      </c>
      <c r="O4" s="253" t="s">
        <v>56</v>
      </c>
      <c r="Q4" s="285" t="s">
        <v>44</v>
      </c>
      <c r="R4" s="286" t="s">
        <v>44</v>
      </c>
      <c r="T4" s="155" t="s">
        <v>56</v>
      </c>
      <c r="U4" s="155" t="s">
        <v>56</v>
      </c>
    </row>
    <row r="5" spans="1:21">
      <c r="A5" s="4"/>
      <c r="B5" s="68" t="s">
        <v>180</v>
      </c>
      <c r="C5" s="190">
        <v>1804</v>
      </c>
      <c r="D5" s="190">
        <v>1890</v>
      </c>
      <c r="E5" s="190">
        <v>2017</v>
      </c>
      <c r="F5" s="190">
        <v>2256</v>
      </c>
      <c r="G5" s="190">
        <v>2341</v>
      </c>
      <c r="H5" s="190">
        <v>2436</v>
      </c>
      <c r="I5" s="190">
        <v>2388</v>
      </c>
      <c r="J5" s="191">
        <v>2392</v>
      </c>
      <c r="K5" s="152"/>
      <c r="L5" s="190">
        <v>6.0283687943262407</v>
      </c>
      <c r="M5" s="190">
        <v>6.3274336283185839</v>
      </c>
      <c r="N5" s="190">
        <v>0.16750418760469013</v>
      </c>
      <c r="O5" s="190">
        <v>0.41788549937317176</v>
      </c>
      <c r="Q5" s="190">
        <v>7967</v>
      </c>
      <c r="R5" s="191">
        <v>9557</v>
      </c>
      <c r="T5" s="190">
        <v>19.957323961340528</v>
      </c>
      <c r="U5" s="190">
        <v>22.933298995621943</v>
      </c>
    </row>
    <row r="6" spans="1:21">
      <c r="A6" s="4"/>
      <c r="B6" s="20" t="s">
        <v>250</v>
      </c>
      <c r="C6" s="186">
        <v>2272</v>
      </c>
      <c r="D6" s="186">
        <v>1893</v>
      </c>
      <c r="E6" s="186">
        <v>2121</v>
      </c>
      <c r="F6" s="186">
        <v>1509</v>
      </c>
      <c r="G6" s="186">
        <v>2055</v>
      </c>
      <c r="H6" s="186">
        <v>2119</v>
      </c>
      <c r="I6" s="186">
        <v>2015</v>
      </c>
      <c r="J6" s="187">
        <v>1632</v>
      </c>
      <c r="K6" s="152"/>
      <c r="L6" s="186">
        <v>8.1510934393638177</v>
      </c>
      <c r="M6" s="186">
        <v>8.2514734774066802</v>
      </c>
      <c r="N6" s="186">
        <v>-19.007444168734491</v>
      </c>
      <c r="O6" s="186">
        <v>-18.611521418020679</v>
      </c>
      <c r="Q6" s="186">
        <v>7795</v>
      </c>
      <c r="R6" s="187">
        <v>7821</v>
      </c>
      <c r="T6" s="186">
        <v>0.33354714560615778</v>
      </c>
      <c r="U6" s="186">
        <v>2.4764150943396226</v>
      </c>
    </row>
    <row r="7" spans="1:21">
      <c r="A7" s="4"/>
      <c r="B7" s="22" t="s">
        <v>74</v>
      </c>
      <c r="C7" s="190">
        <v>4076</v>
      </c>
      <c r="D7" s="190">
        <v>3783</v>
      </c>
      <c r="E7" s="190">
        <v>4138</v>
      </c>
      <c r="F7" s="190">
        <v>3765</v>
      </c>
      <c r="G7" s="190">
        <v>4396</v>
      </c>
      <c r="H7" s="190">
        <v>4555</v>
      </c>
      <c r="I7" s="190">
        <v>4403</v>
      </c>
      <c r="J7" s="191">
        <v>4024</v>
      </c>
      <c r="K7" s="152"/>
      <c r="L7" s="190">
        <v>6.8791500664010634</v>
      </c>
      <c r="M7" s="190">
        <v>7.1032479535252184</v>
      </c>
      <c r="N7" s="190">
        <v>-8.6077674312968444</v>
      </c>
      <c r="O7" s="190">
        <v>-8.3182640144665463</v>
      </c>
      <c r="Q7" s="190">
        <v>15762</v>
      </c>
      <c r="R7" s="191">
        <v>17378</v>
      </c>
      <c r="T7" s="190">
        <v>10.252506027153913</v>
      </c>
      <c r="U7" s="190">
        <v>12.7938693336797</v>
      </c>
    </row>
    <row r="8" spans="1:21">
      <c r="A8" s="4"/>
      <c r="B8" s="46" t="s">
        <v>42</v>
      </c>
      <c r="C8" s="184">
        <v>-2550</v>
      </c>
      <c r="D8" s="184">
        <v>-2551</v>
      </c>
      <c r="E8" s="184">
        <v>-2576</v>
      </c>
      <c r="F8" s="184">
        <v>-2630</v>
      </c>
      <c r="G8" s="184">
        <v>-2675</v>
      </c>
      <c r="H8" s="184">
        <v>-2826</v>
      </c>
      <c r="I8" s="184">
        <v>-2770</v>
      </c>
      <c r="J8" s="192">
        <v>-2754</v>
      </c>
      <c r="K8" s="152"/>
      <c r="L8" s="184">
        <v>-4.7148288973384034</v>
      </c>
      <c r="M8" s="184">
        <v>-2.2418228592429252</v>
      </c>
      <c r="N8" s="184">
        <v>0.57761732851985559</v>
      </c>
      <c r="O8" s="184">
        <v>0</v>
      </c>
      <c r="Q8" s="184">
        <v>-10307</v>
      </c>
      <c r="R8" s="192">
        <v>-11025</v>
      </c>
      <c r="T8" s="184">
        <v>-6.9661395168332199</v>
      </c>
      <c r="U8" s="184">
        <v>-8.4218811491538759</v>
      </c>
    </row>
    <row r="9" spans="1:21">
      <c r="A9" s="4"/>
      <c r="B9" s="11" t="s">
        <v>43</v>
      </c>
      <c r="C9" s="184">
        <v>0</v>
      </c>
      <c r="D9" s="184">
        <v>5</v>
      </c>
      <c r="E9" s="184">
        <v>0</v>
      </c>
      <c r="F9" s="184">
        <v>-107</v>
      </c>
      <c r="G9" s="184">
        <v>0</v>
      </c>
      <c r="H9" s="184">
        <v>-3</v>
      </c>
      <c r="I9" s="184">
        <v>0</v>
      </c>
      <c r="J9" s="192">
        <v>-108</v>
      </c>
      <c r="K9" s="152"/>
      <c r="L9" s="184">
        <v>-0.93457943925233633</v>
      </c>
      <c r="M9" s="184">
        <v>5.4054054054054053</v>
      </c>
      <c r="N9" s="184" t="s">
        <v>89</v>
      </c>
      <c r="O9" s="184" t="s">
        <v>89</v>
      </c>
      <c r="Q9" s="184">
        <v>-102</v>
      </c>
      <c r="R9" s="192">
        <v>-111</v>
      </c>
      <c r="T9" s="184">
        <v>-8.8235294117647065</v>
      </c>
      <c r="U9" s="184">
        <v>-1.8867924528301887</v>
      </c>
    </row>
    <row r="10" spans="1:21">
      <c r="A10" s="4"/>
      <c r="B10" s="47" t="s">
        <v>75</v>
      </c>
      <c r="C10" s="186">
        <v>-2550</v>
      </c>
      <c r="D10" s="186">
        <v>-2546</v>
      </c>
      <c r="E10" s="186">
        <v>-2576</v>
      </c>
      <c r="F10" s="186">
        <v>-2737</v>
      </c>
      <c r="G10" s="186">
        <v>-2675</v>
      </c>
      <c r="H10" s="186">
        <v>-2829</v>
      </c>
      <c r="I10" s="186">
        <v>-2770</v>
      </c>
      <c r="J10" s="187">
        <v>-2862</v>
      </c>
      <c r="K10" s="152"/>
      <c r="L10" s="186">
        <v>-4.5670442089879426</v>
      </c>
      <c r="M10" s="186">
        <v>-1.9420903954802262</v>
      </c>
      <c r="N10" s="186">
        <v>-3.3212996389891698</v>
      </c>
      <c r="O10" s="186">
        <v>-3.7742631200575123</v>
      </c>
      <c r="Q10" s="186">
        <v>-10409</v>
      </c>
      <c r="R10" s="187">
        <v>-11136</v>
      </c>
      <c r="T10" s="186">
        <v>-6.9843404745892981</v>
      </c>
      <c r="U10" s="186">
        <v>-8.3544303797468356</v>
      </c>
    </row>
    <row r="11" spans="1:21" ht="22.5">
      <c r="A11" s="4"/>
      <c r="B11" s="79" t="s">
        <v>76</v>
      </c>
      <c r="C11" s="193">
        <v>1526</v>
      </c>
      <c r="D11" s="193">
        <v>1237</v>
      </c>
      <c r="E11" s="193">
        <v>1562</v>
      </c>
      <c r="F11" s="193">
        <v>1028</v>
      </c>
      <c r="G11" s="193">
        <v>1721</v>
      </c>
      <c r="H11" s="193">
        <v>1726</v>
      </c>
      <c r="I11" s="193">
        <v>1633</v>
      </c>
      <c r="J11" s="194">
        <v>1162</v>
      </c>
      <c r="K11" s="152"/>
      <c r="L11" s="193">
        <v>13.03501945525292</v>
      </c>
      <c r="M11" s="193">
        <v>22.408376963350783</v>
      </c>
      <c r="N11" s="193">
        <v>-28.842620943049603</v>
      </c>
      <c r="O11" s="193">
        <v>-28.806333739342264</v>
      </c>
      <c r="Q11" s="193">
        <v>5353</v>
      </c>
      <c r="R11" s="194">
        <v>6242</v>
      </c>
      <c r="T11" s="193">
        <v>16.607509807584531</v>
      </c>
      <c r="U11" s="193">
        <v>21.684867394695786</v>
      </c>
    </row>
    <row r="12" spans="1:21">
      <c r="A12" s="4"/>
      <c r="B12" s="27" t="s">
        <v>15</v>
      </c>
      <c r="C12" s="184">
        <v>-198</v>
      </c>
      <c r="D12" s="184">
        <v>-66</v>
      </c>
      <c r="E12" s="184">
        <v>-232</v>
      </c>
      <c r="F12" s="184">
        <v>-340</v>
      </c>
      <c r="G12" s="184">
        <v>-26</v>
      </c>
      <c r="H12" s="184">
        <v>-146</v>
      </c>
      <c r="I12" s="184">
        <v>-294</v>
      </c>
      <c r="J12" s="192">
        <v>-62</v>
      </c>
      <c r="K12" s="152"/>
      <c r="L12" s="184">
        <v>81.764705882352942</v>
      </c>
      <c r="M12" s="184">
        <v>77.377049180327873</v>
      </c>
      <c r="N12" s="184">
        <v>78.911564625850332</v>
      </c>
      <c r="O12" s="184">
        <v>76.288659793814432</v>
      </c>
      <c r="Q12" s="184">
        <v>-836</v>
      </c>
      <c r="R12" s="192">
        <v>-528</v>
      </c>
      <c r="T12" s="184">
        <v>36.84210526315789</v>
      </c>
      <c r="U12" s="184">
        <v>31.748071979434446</v>
      </c>
    </row>
    <row r="13" spans="1:21">
      <c r="A13" s="4"/>
      <c r="B13" s="7" t="s">
        <v>2</v>
      </c>
      <c r="C13" s="184">
        <v>-1</v>
      </c>
      <c r="D13" s="184">
        <v>0</v>
      </c>
      <c r="E13" s="184">
        <v>0</v>
      </c>
      <c r="F13" s="184">
        <v>-38</v>
      </c>
      <c r="G13" s="184">
        <v>0</v>
      </c>
      <c r="H13" s="184">
        <v>-63</v>
      </c>
      <c r="I13" s="184">
        <v>-26</v>
      </c>
      <c r="J13" s="192">
        <v>-41</v>
      </c>
      <c r="K13" s="152"/>
      <c r="L13" s="184">
        <v>-7.8947368421052628</v>
      </c>
      <c r="M13" s="184">
        <v>-2.5</v>
      </c>
      <c r="N13" s="184">
        <v>-57.692307692307686</v>
      </c>
      <c r="O13" s="184">
        <v>-51.851851851851848</v>
      </c>
      <c r="Q13" s="184">
        <v>-39</v>
      </c>
      <c r="R13" s="192">
        <v>-130</v>
      </c>
      <c r="T13" s="184" t="s">
        <v>89</v>
      </c>
      <c r="U13" s="184" t="s">
        <v>89</v>
      </c>
    </row>
    <row r="14" spans="1:21">
      <c r="A14" s="4"/>
      <c r="B14" s="23" t="s">
        <v>3</v>
      </c>
      <c r="C14" s="196">
        <v>63</v>
      </c>
      <c r="D14" s="196">
        <v>90</v>
      </c>
      <c r="E14" s="196">
        <v>16</v>
      </c>
      <c r="F14" s="196">
        <v>-2</v>
      </c>
      <c r="G14" s="195">
        <v>11</v>
      </c>
      <c r="H14" s="195">
        <v>83</v>
      </c>
      <c r="I14" s="195">
        <v>3</v>
      </c>
      <c r="J14" s="197">
        <v>-3</v>
      </c>
      <c r="K14" s="152"/>
      <c r="L14" s="195">
        <v>-50</v>
      </c>
      <c r="M14" s="195">
        <v>-50</v>
      </c>
      <c r="N14" s="195" t="s">
        <v>89</v>
      </c>
      <c r="O14" s="195" t="s">
        <v>89</v>
      </c>
      <c r="Q14" s="195">
        <v>167</v>
      </c>
      <c r="R14" s="197">
        <v>94</v>
      </c>
      <c r="T14" s="195">
        <v>-43.712574850299404</v>
      </c>
      <c r="U14" s="195">
        <v>-43.373493975903614</v>
      </c>
    </row>
    <row r="15" spans="1:21">
      <c r="A15" s="4"/>
      <c r="B15" s="22" t="s">
        <v>66</v>
      </c>
      <c r="C15" s="190">
        <v>1390</v>
      </c>
      <c r="D15" s="190">
        <v>1261</v>
      </c>
      <c r="E15" s="190">
        <v>1346</v>
      </c>
      <c r="F15" s="190">
        <v>648</v>
      </c>
      <c r="G15" s="190">
        <v>1706</v>
      </c>
      <c r="H15" s="190">
        <v>1600</v>
      </c>
      <c r="I15" s="190">
        <v>1316</v>
      </c>
      <c r="J15" s="198">
        <v>1056</v>
      </c>
      <c r="K15" s="152"/>
      <c r="L15" s="190">
        <v>62.962962962962962</v>
      </c>
      <c r="M15" s="190">
        <v>73.68421052631578</v>
      </c>
      <c r="N15" s="190">
        <v>-19.756838905775076</v>
      </c>
      <c r="O15" s="190">
        <v>-20.422004521477017</v>
      </c>
      <c r="Q15" s="190">
        <v>4645</v>
      </c>
      <c r="R15" s="198">
        <v>5678</v>
      </c>
      <c r="T15" s="190">
        <v>22.238966630785793</v>
      </c>
      <c r="U15" s="190">
        <v>26.703910614525139</v>
      </c>
    </row>
    <row r="16" spans="1:21">
      <c r="A16" s="4"/>
      <c r="B16" s="7" t="s">
        <v>54</v>
      </c>
      <c r="C16" s="199">
        <v>17</v>
      </c>
      <c r="D16" s="199">
        <v>-16</v>
      </c>
      <c r="E16" s="199">
        <v>-10</v>
      </c>
      <c r="F16" s="199">
        <v>-90</v>
      </c>
      <c r="G16" s="199">
        <v>48</v>
      </c>
      <c r="H16" s="199">
        <v>8</v>
      </c>
      <c r="I16" s="199">
        <v>-7</v>
      </c>
      <c r="J16" s="198">
        <v>-63</v>
      </c>
      <c r="K16" s="152"/>
      <c r="L16" s="199">
        <v>30</v>
      </c>
      <c r="M16" s="199">
        <v>30.681818181818183</v>
      </c>
      <c r="N16" s="199" t="s">
        <v>89</v>
      </c>
      <c r="O16" s="199" t="s">
        <v>89</v>
      </c>
      <c r="Q16" s="199">
        <v>-99</v>
      </c>
      <c r="R16" s="200">
        <v>-14</v>
      </c>
      <c r="T16" s="199">
        <v>85.858585858585855</v>
      </c>
      <c r="U16" s="199">
        <v>88.888888888888886</v>
      </c>
    </row>
    <row r="17" spans="1:21">
      <c r="A17" s="4"/>
      <c r="B17" s="7" t="s">
        <v>144</v>
      </c>
      <c r="C17" s="199">
        <v>0</v>
      </c>
      <c r="D17" s="199">
        <v>0</v>
      </c>
      <c r="E17" s="199">
        <v>0</v>
      </c>
      <c r="F17" s="199">
        <v>-322</v>
      </c>
      <c r="G17" s="199">
        <v>0</v>
      </c>
      <c r="H17" s="199">
        <v>0</v>
      </c>
      <c r="I17" s="199">
        <v>-697</v>
      </c>
      <c r="J17" s="200">
        <v>-153</v>
      </c>
      <c r="K17" s="152"/>
      <c r="L17" s="199">
        <v>52.484472049689444</v>
      </c>
      <c r="M17" s="199">
        <v>52.484472049689444</v>
      </c>
      <c r="N17" s="199">
        <v>78.048780487804876</v>
      </c>
      <c r="O17" s="199">
        <v>78.048780487804876</v>
      </c>
      <c r="Q17" s="199">
        <v>-322</v>
      </c>
      <c r="R17" s="200">
        <v>-850</v>
      </c>
      <c r="T17" s="199">
        <v>-163.9751552795031</v>
      </c>
      <c r="U17" s="199">
        <v>-163.9751552795031</v>
      </c>
    </row>
    <row r="18" spans="1:21">
      <c r="A18" s="4"/>
      <c r="B18" s="7" t="s">
        <v>93</v>
      </c>
      <c r="C18" s="199">
        <v>85</v>
      </c>
      <c r="D18" s="199">
        <v>35</v>
      </c>
      <c r="E18" s="199">
        <v>55</v>
      </c>
      <c r="F18" s="199">
        <v>-133</v>
      </c>
      <c r="G18" s="199">
        <v>54</v>
      </c>
      <c r="H18" s="199">
        <v>-93</v>
      </c>
      <c r="I18" s="199">
        <v>21</v>
      </c>
      <c r="J18" s="200">
        <v>35</v>
      </c>
      <c r="K18" s="152"/>
      <c r="L18" s="199">
        <v>126.31578947368421</v>
      </c>
      <c r="M18" s="199">
        <v>126.71755725190839</v>
      </c>
      <c r="N18" s="199">
        <v>66.666666666666657</v>
      </c>
      <c r="O18" s="199">
        <v>66.666666666666657</v>
      </c>
      <c r="Q18" s="199">
        <v>42</v>
      </c>
      <c r="R18" s="200">
        <v>17</v>
      </c>
      <c r="T18" s="199">
        <v>-59.523809523809526</v>
      </c>
      <c r="U18" s="199">
        <v>-59.523809523809526</v>
      </c>
    </row>
    <row r="19" spans="1:21">
      <c r="A19" s="4"/>
      <c r="B19" s="7" t="s">
        <v>231</v>
      </c>
      <c r="C19" s="199">
        <v>0</v>
      </c>
      <c r="D19" s="199">
        <v>0</v>
      </c>
      <c r="E19" s="199">
        <v>0</v>
      </c>
      <c r="F19" s="199">
        <v>20</v>
      </c>
      <c r="G19" s="199">
        <v>0</v>
      </c>
      <c r="H19" s="199">
        <v>0</v>
      </c>
      <c r="I19" s="199">
        <v>0</v>
      </c>
      <c r="J19" s="200">
        <v>262</v>
      </c>
      <c r="K19" s="152"/>
      <c r="L19" s="199" t="s">
        <v>89</v>
      </c>
      <c r="M19" s="199" t="s">
        <v>89</v>
      </c>
      <c r="N19" s="199" t="s">
        <v>89</v>
      </c>
      <c r="O19" s="199" t="s">
        <v>89</v>
      </c>
      <c r="Q19" s="199">
        <v>20</v>
      </c>
      <c r="R19" s="200">
        <v>262</v>
      </c>
      <c r="T19" s="199" t="s">
        <v>89</v>
      </c>
      <c r="U19" s="199" t="s">
        <v>89</v>
      </c>
    </row>
    <row r="20" spans="1:21">
      <c r="A20" s="4"/>
      <c r="B20" s="30" t="s">
        <v>194</v>
      </c>
      <c r="C20" s="201">
        <v>1492</v>
      </c>
      <c r="D20" s="201">
        <v>1280</v>
      </c>
      <c r="E20" s="201">
        <v>1391</v>
      </c>
      <c r="F20" s="201">
        <v>123</v>
      </c>
      <c r="G20" s="300">
        <v>1808</v>
      </c>
      <c r="H20" s="300">
        <v>1515</v>
      </c>
      <c r="I20" s="300">
        <v>633</v>
      </c>
      <c r="J20" s="349">
        <v>1137</v>
      </c>
      <c r="K20" s="152"/>
      <c r="L20" s="300" t="s">
        <v>89</v>
      </c>
      <c r="M20" s="300" t="s">
        <v>89</v>
      </c>
      <c r="N20" s="300">
        <v>79.620853080568722</v>
      </c>
      <c r="O20" s="300">
        <v>75.50077041602465</v>
      </c>
      <c r="Q20" s="300">
        <v>4286</v>
      </c>
      <c r="R20" s="349">
        <v>5093</v>
      </c>
      <c r="T20" s="300">
        <v>18.828744750349976</v>
      </c>
      <c r="U20" s="300">
        <v>24.109321620302588</v>
      </c>
    </row>
    <row r="21" spans="1:21">
      <c r="A21" s="4"/>
      <c r="B21" s="31" t="s">
        <v>13</v>
      </c>
      <c r="C21" s="186">
        <v>-313</v>
      </c>
      <c r="D21" s="186">
        <v>-371</v>
      </c>
      <c r="E21" s="186">
        <v>-313</v>
      </c>
      <c r="F21" s="186">
        <v>-387</v>
      </c>
      <c r="G21" s="186">
        <v>-464</v>
      </c>
      <c r="H21" s="186">
        <v>-474</v>
      </c>
      <c r="I21" s="186">
        <v>-494</v>
      </c>
      <c r="J21" s="202">
        <v>-199</v>
      </c>
      <c r="K21" s="152"/>
      <c r="L21" s="186">
        <v>48.578811369509047</v>
      </c>
      <c r="M21" s="186">
        <v>48.614609571788414</v>
      </c>
      <c r="N21" s="186">
        <v>59.716599190283404</v>
      </c>
      <c r="O21" s="186">
        <v>58.787878787878789</v>
      </c>
      <c r="Q21" s="186">
        <v>-1384</v>
      </c>
      <c r="R21" s="202">
        <v>-1631</v>
      </c>
      <c r="T21" s="186">
        <v>-17.846820809248555</v>
      </c>
      <c r="U21" s="186">
        <v>-25.172678434382195</v>
      </c>
    </row>
    <row r="22" spans="1:21">
      <c r="A22" s="4"/>
      <c r="B22" s="32" t="s">
        <v>14</v>
      </c>
      <c r="C22" s="203">
        <v>1179</v>
      </c>
      <c r="D22" s="203">
        <v>909</v>
      </c>
      <c r="E22" s="203">
        <v>1078</v>
      </c>
      <c r="F22" s="203">
        <v>-264</v>
      </c>
      <c r="G22" s="203">
        <v>1344</v>
      </c>
      <c r="H22" s="203">
        <v>1041</v>
      </c>
      <c r="I22" s="203">
        <v>139</v>
      </c>
      <c r="J22" s="204">
        <v>938</v>
      </c>
      <c r="K22" s="152"/>
      <c r="L22" s="203" t="s">
        <v>89</v>
      </c>
      <c r="M22" s="203" t="s">
        <v>89</v>
      </c>
      <c r="N22" s="203" t="s">
        <v>89</v>
      </c>
      <c r="O22" s="203" t="s">
        <v>89</v>
      </c>
      <c r="Q22" s="203">
        <v>2902</v>
      </c>
      <c r="R22" s="204">
        <v>3462</v>
      </c>
      <c r="T22" s="203">
        <v>19.297036526533425</v>
      </c>
      <c r="U22" s="203">
        <v>23.613595706618963</v>
      </c>
    </row>
    <row r="23" spans="1:21">
      <c r="A23" s="4"/>
      <c r="B23" s="35"/>
      <c r="C23" s="158"/>
      <c r="D23" s="158"/>
      <c r="E23" s="158"/>
      <c r="F23" s="158"/>
      <c r="G23" s="158"/>
      <c r="H23" s="158"/>
      <c r="I23" s="158"/>
      <c r="J23" s="159"/>
      <c r="K23" s="158"/>
      <c r="L23" s="158"/>
      <c r="M23" s="158"/>
      <c r="N23" s="158"/>
      <c r="O23" s="158"/>
      <c r="Q23" s="158"/>
      <c r="R23" s="159"/>
      <c r="T23" s="158"/>
      <c r="U23" s="158"/>
    </row>
    <row r="24" spans="1:21">
      <c r="A24" s="4"/>
      <c r="B24" s="332" t="s">
        <v>147</v>
      </c>
      <c r="C24" s="160">
        <v>1.29</v>
      </c>
      <c r="D24" s="160">
        <v>1.35</v>
      </c>
      <c r="E24" s="160">
        <v>1.43</v>
      </c>
      <c r="F24" s="160">
        <v>1.58</v>
      </c>
      <c r="G24" s="160">
        <v>1.63</v>
      </c>
      <c r="H24" s="160">
        <v>1.71</v>
      </c>
      <c r="I24" s="160">
        <v>1.63</v>
      </c>
      <c r="J24" s="350">
        <v>1.7</v>
      </c>
      <c r="K24" s="351"/>
      <c r="L24" s="150">
        <v>12</v>
      </c>
      <c r="M24" s="150">
        <v>0</v>
      </c>
      <c r="N24" s="150">
        <v>7</v>
      </c>
      <c r="O24" s="150">
        <v>0</v>
      </c>
      <c r="Q24" s="418">
        <v>1.41</v>
      </c>
      <c r="R24" s="350">
        <v>1.67</v>
      </c>
      <c r="T24" s="150">
        <v>26</v>
      </c>
      <c r="U24" s="150">
        <v>0</v>
      </c>
    </row>
    <row r="25" spans="1:21">
      <c r="A25" s="4"/>
      <c r="B25" s="7" t="s">
        <v>125</v>
      </c>
      <c r="C25" s="140">
        <v>10.198229772736427</v>
      </c>
      <c r="D25" s="140">
        <v>8.3625603590500468</v>
      </c>
      <c r="E25" s="140">
        <v>9.401057667922446</v>
      </c>
      <c r="F25" s="140">
        <v>2.6827241284721128</v>
      </c>
      <c r="G25" s="140">
        <v>11.9</v>
      </c>
      <c r="H25" s="140">
        <v>12.10717032967033</v>
      </c>
      <c r="I25" s="140">
        <v>7</v>
      </c>
      <c r="J25" s="312">
        <v>9.4</v>
      </c>
      <c r="K25" s="147"/>
      <c r="L25" s="138">
        <v>672</v>
      </c>
      <c r="M25" s="138">
        <v>0</v>
      </c>
      <c r="N25" s="138">
        <v>240</v>
      </c>
      <c r="O25" s="138">
        <v>0</v>
      </c>
      <c r="Q25" s="140">
        <v>7.7</v>
      </c>
      <c r="R25" s="312">
        <v>10.1</v>
      </c>
      <c r="T25" s="138">
        <v>240</v>
      </c>
      <c r="U25" s="138">
        <v>0</v>
      </c>
    </row>
    <row r="26" spans="1:21">
      <c r="A26" s="4"/>
      <c r="B26" s="7" t="s">
        <v>146</v>
      </c>
      <c r="C26" s="140">
        <v>31.7</v>
      </c>
      <c r="D26" s="140">
        <v>26.9</v>
      </c>
      <c r="E26" s="140">
        <v>31</v>
      </c>
      <c r="F26" s="140">
        <v>7.7</v>
      </c>
      <c r="G26" s="140">
        <v>37.6</v>
      </c>
      <c r="H26" s="140">
        <v>37.299999999999997</v>
      </c>
      <c r="I26" s="140">
        <v>23.2</v>
      </c>
      <c r="J26" s="312">
        <v>30.4</v>
      </c>
      <c r="K26" s="147"/>
      <c r="L26" s="138" t="s">
        <v>89</v>
      </c>
      <c r="M26" s="138">
        <v>0</v>
      </c>
      <c r="N26" s="138">
        <v>31</v>
      </c>
      <c r="O26" s="138">
        <v>0</v>
      </c>
      <c r="Q26" s="140">
        <v>97.9</v>
      </c>
      <c r="R26" s="312">
        <v>128.9</v>
      </c>
      <c r="T26" s="138">
        <v>32</v>
      </c>
      <c r="U26" s="138">
        <v>0</v>
      </c>
    </row>
    <row r="27" spans="1:21">
      <c r="A27" s="4"/>
      <c r="B27" s="129" t="s">
        <v>197</v>
      </c>
      <c r="C27" s="140">
        <v>11.1</v>
      </c>
      <c r="D27" s="140">
        <v>8.6999999999999993</v>
      </c>
      <c r="E27" s="140">
        <v>10.5</v>
      </c>
      <c r="F27" s="140">
        <v>-3.2</v>
      </c>
      <c r="G27" s="140">
        <v>13</v>
      </c>
      <c r="H27" s="140">
        <v>10.8</v>
      </c>
      <c r="I27" s="140">
        <v>-0.4</v>
      </c>
      <c r="J27" s="312">
        <v>10</v>
      </c>
      <c r="K27" s="147"/>
      <c r="L27" s="138">
        <v>1320</v>
      </c>
      <c r="M27" s="138">
        <v>0</v>
      </c>
      <c r="N27" s="138">
        <v>1040</v>
      </c>
      <c r="O27" s="138">
        <v>0</v>
      </c>
      <c r="Q27" s="140">
        <v>6.8</v>
      </c>
      <c r="R27" s="312">
        <v>8.4</v>
      </c>
      <c r="T27" s="138">
        <v>160</v>
      </c>
      <c r="U27" s="138">
        <v>0</v>
      </c>
    </row>
    <row r="28" spans="1:21">
      <c r="A28" s="4"/>
      <c r="B28" s="333" t="s">
        <v>196</v>
      </c>
      <c r="C28" s="142">
        <v>34.6</v>
      </c>
      <c r="D28" s="142">
        <v>27.2</v>
      </c>
      <c r="E28" s="142">
        <v>32.700000000000003</v>
      </c>
      <c r="F28" s="142">
        <v>-10.1</v>
      </c>
      <c r="G28" s="142">
        <v>40.700000000000003</v>
      </c>
      <c r="H28" s="142">
        <v>34.799999999999997</v>
      </c>
      <c r="I28" s="142">
        <v>-1.3</v>
      </c>
      <c r="J28" s="428">
        <v>34</v>
      </c>
      <c r="K28" s="147"/>
      <c r="L28" s="153" t="s">
        <v>89</v>
      </c>
      <c r="M28" s="153">
        <v>0</v>
      </c>
      <c r="N28" s="153" t="s">
        <v>89</v>
      </c>
      <c r="O28" s="153">
        <v>0</v>
      </c>
      <c r="Q28" s="142">
        <v>85.9</v>
      </c>
      <c r="R28" s="416">
        <v>108.6</v>
      </c>
      <c r="T28" s="153">
        <v>26</v>
      </c>
      <c r="U28" s="153">
        <v>0</v>
      </c>
    </row>
    <row r="29" spans="1:21">
      <c r="A29" s="4"/>
      <c r="B29" s="34" t="s">
        <v>85</v>
      </c>
      <c r="C29" s="33"/>
      <c r="D29" s="33"/>
      <c r="E29" s="33"/>
      <c r="F29" s="33"/>
      <c r="G29" s="33"/>
      <c r="H29" s="33"/>
      <c r="I29" s="33"/>
      <c r="J29" s="4"/>
      <c r="K29" s="33"/>
    </row>
    <row r="30" spans="1:21">
      <c r="B30" s="34" t="s">
        <v>124</v>
      </c>
      <c r="C30" s="97"/>
      <c r="D30" s="97"/>
      <c r="E30" s="97"/>
      <c r="F30" s="97"/>
      <c r="G30" s="97"/>
      <c r="H30" s="97"/>
      <c r="I30" s="97"/>
    </row>
    <row r="31" spans="1:21">
      <c r="B31" s="269" t="s">
        <v>244</v>
      </c>
      <c r="C31" s="97"/>
      <c r="D31" s="97"/>
      <c r="E31" s="97"/>
      <c r="F31" s="97"/>
      <c r="G31" s="97"/>
      <c r="H31" s="97"/>
      <c r="I31" s="97"/>
    </row>
    <row r="32" spans="1:21">
      <c r="B32" s="314" t="s">
        <v>251</v>
      </c>
      <c r="C32" s="97"/>
      <c r="D32" s="97"/>
      <c r="E32" s="97"/>
      <c r="F32" s="97"/>
      <c r="G32" s="97"/>
      <c r="H32" s="97"/>
      <c r="I32" s="97"/>
    </row>
    <row r="33" spans="2:9">
      <c r="B33" s="314" t="s">
        <v>252</v>
      </c>
      <c r="C33" s="97"/>
      <c r="D33" s="97"/>
      <c r="E33" s="97"/>
      <c r="F33" s="97"/>
      <c r="G33" s="97"/>
      <c r="H33" s="97"/>
      <c r="I33" s="97"/>
    </row>
    <row r="34" spans="2:9">
      <c r="B34" s="314" t="s">
        <v>245</v>
      </c>
    </row>
    <row r="35" spans="2:9">
      <c r="B35" s="314" t="s">
        <v>161</v>
      </c>
    </row>
  </sheetData>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tabColor rgb="FFFFFF00"/>
    <outlinePr showOutlineSymbols="0"/>
    <pageSetUpPr autoPageBreaks="0" fitToPage="1"/>
  </sheetPr>
  <dimension ref="A1:AE27"/>
  <sheetViews>
    <sheetView showGridLines="0" showRowColHeaders="0" showOutlineSymbols="0" zoomScale="115" zoomScaleNormal="115" zoomScaleSheetLayoutView="100" workbookViewId="0">
      <pane xSplit="2" ySplit="4" topLeftCell="C5" activePane="bottomRight" state="frozen"/>
      <selection activeCell="G35" sqref="G35"/>
      <selection pane="topRight" activeCell="G35" sqref="G35"/>
      <selection pane="bottomLeft" activeCell="G35" sqref="G35"/>
      <selection pane="bottomRight" activeCell="C5" sqref="C5"/>
    </sheetView>
  </sheetViews>
  <sheetFormatPr defaultColWidth="9" defaultRowHeight="12.75" outlineLevelRow="2"/>
  <cols>
    <col min="1" max="1" width="1.625" style="1" customWidth="1"/>
    <col min="2" max="2" width="43.5" style="1" customWidth="1"/>
    <col min="3" max="10" width="9" style="1" customWidth="1"/>
    <col min="11" max="11" width="1.625" style="1" customWidth="1"/>
    <col min="12" max="15" width="9" style="1"/>
    <col min="16" max="16" width="1.625" style="1" customWidth="1"/>
    <col min="17" max="17" width="9" style="1"/>
    <col min="18" max="18" width="9" style="98"/>
    <col min="19" max="19" width="1.625" style="1" customWidth="1"/>
    <col min="20" max="22" width="9" style="1"/>
    <col min="23" max="24" width="9" style="468"/>
    <col min="25" max="16384" width="9" style="1"/>
  </cols>
  <sheetData>
    <row r="1" spans="1:31" ht="14.25">
      <c r="A1" s="4"/>
      <c r="B1" s="59" t="s">
        <v>59</v>
      </c>
      <c r="C1"/>
      <c r="D1"/>
      <c r="E1"/>
      <c r="F1"/>
      <c r="G1"/>
      <c r="H1"/>
      <c r="I1"/>
      <c r="J1"/>
      <c r="K1"/>
      <c r="P1"/>
      <c r="S1"/>
    </row>
    <row r="2" spans="1:31">
      <c r="A2" s="4"/>
      <c r="B2" s="5"/>
    </row>
    <row r="3" spans="1:31" ht="33.75">
      <c r="A3" s="4"/>
      <c r="B3" s="59"/>
      <c r="C3" s="62" t="s">
        <v>122</v>
      </c>
      <c r="D3" s="62" t="s">
        <v>133</v>
      </c>
      <c r="E3" s="62" t="s">
        <v>137</v>
      </c>
      <c r="F3" s="62" t="s">
        <v>140</v>
      </c>
      <c r="G3" s="62" t="s">
        <v>148</v>
      </c>
      <c r="H3" s="62" t="s">
        <v>162</v>
      </c>
      <c r="I3" s="62" t="s">
        <v>188</v>
      </c>
      <c r="J3" s="334" t="s">
        <v>199</v>
      </c>
      <c r="L3" s="283" t="s">
        <v>335</v>
      </c>
      <c r="M3" s="283" t="s">
        <v>337</v>
      </c>
      <c r="N3" s="283" t="s">
        <v>338</v>
      </c>
      <c r="O3" s="283" t="s">
        <v>337</v>
      </c>
      <c r="Q3" s="283" t="s">
        <v>219</v>
      </c>
      <c r="R3" s="284" t="s">
        <v>218</v>
      </c>
      <c r="T3" s="417" t="s">
        <v>336</v>
      </c>
      <c r="U3" s="417" t="s">
        <v>337</v>
      </c>
      <c r="V3" s="62"/>
      <c r="W3" s="469"/>
      <c r="X3" s="469"/>
      <c r="Y3" s="62"/>
      <c r="Z3" s="62"/>
      <c r="AA3" s="62"/>
      <c r="AB3" s="334"/>
      <c r="AD3" s="62"/>
      <c r="AE3" s="334"/>
    </row>
    <row r="4" spans="1:31">
      <c r="A4" s="4"/>
      <c r="B4" s="66"/>
      <c r="C4" s="285" t="s">
        <v>44</v>
      </c>
      <c r="D4" s="285" t="s">
        <v>44</v>
      </c>
      <c r="E4" s="285" t="s">
        <v>44</v>
      </c>
      <c r="F4" s="285" t="s">
        <v>44</v>
      </c>
      <c r="G4" s="285" t="s">
        <v>44</v>
      </c>
      <c r="H4" s="285" t="s">
        <v>44</v>
      </c>
      <c r="I4" s="285" t="s">
        <v>44</v>
      </c>
      <c r="J4" s="286" t="s">
        <v>44</v>
      </c>
      <c r="K4" s="335"/>
      <c r="L4" s="253" t="s">
        <v>56</v>
      </c>
      <c r="M4" s="253" t="s">
        <v>56</v>
      </c>
      <c r="N4" s="253" t="s">
        <v>56</v>
      </c>
      <c r="O4" s="253" t="s">
        <v>56</v>
      </c>
      <c r="P4" s="335"/>
      <c r="Q4" s="253" t="s">
        <v>44</v>
      </c>
      <c r="R4" s="228" t="s">
        <v>44</v>
      </c>
      <c r="S4" s="335"/>
      <c r="T4" s="155" t="s">
        <v>56</v>
      </c>
      <c r="U4" s="155" t="s">
        <v>56</v>
      </c>
    </row>
    <row r="5" spans="1:31" s="6" customFormat="1" collapsed="1">
      <c r="A5" s="4"/>
      <c r="B5" s="67" t="s">
        <v>325</v>
      </c>
      <c r="C5" s="336">
        <v>846</v>
      </c>
      <c r="D5" s="336">
        <v>964</v>
      </c>
      <c r="E5" s="336">
        <v>1221</v>
      </c>
      <c r="F5" s="336">
        <v>1416</v>
      </c>
      <c r="G5" s="336">
        <v>1572</v>
      </c>
      <c r="H5" s="336">
        <v>1620</v>
      </c>
      <c r="I5" s="336">
        <v>1667</v>
      </c>
      <c r="J5" s="324">
        <v>1659</v>
      </c>
      <c r="L5" s="336">
        <v>17.16101694915254</v>
      </c>
      <c r="M5" s="336">
        <v>17.551309271054492</v>
      </c>
      <c r="N5" s="336">
        <v>-0.47990401919616071</v>
      </c>
      <c r="O5" s="336">
        <v>-0.18028846153846154</v>
      </c>
      <c r="Q5" s="336">
        <v>4447</v>
      </c>
      <c r="R5" s="324">
        <v>6518</v>
      </c>
      <c r="T5" s="336">
        <v>46.570721834944905</v>
      </c>
      <c r="U5" s="336">
        <v>50.243111831442469</v>
      </c>
      <c r="V5" s="299"/>
      <c r="W5" s="470"/>
      <c r="X5" s="470"/>
      <c r="Y5" s="299"/>
      <c r="Z5" s="299"/>
      <c r="AA5" s="299"/>
      <c r="AB5" s="299"/>
      <c r="AD5" s="299"/>
      <c r="AE5" s="299"/>
    </row>
    <row r="6" spans="1:31" s="6" customFormat="1" collapsed="1">
      <c r="A6" s="4"/>
      <c r="B6" s="77" t="s">
        <v>280</v>
      </c>
      <c r="C6" s="337">
        <v>387</v>
      </c>
      <c r="D6" s="337">
        <v>515</v>
      </c>
      <c r="E6" s="337">
        <v>758</v>
      </c>
      <c r="F6" s="337">
        <v>962</v>
      </c>
      <c r="G6" s="337">
        <v>1094</v>
      </c>
      <c r="H6" s="337">
        <v>1148</v>
      </c>
      <c r="I6" s="337">
        <v>1196</v>
      </c>
      <c r="J6" s="325">
        <v>1207</v>
      </c>
      <c r="L6" s="337">
        <v>25.467775467775468</v>
      </c>
      <c r="M6" s="337">
        <v>26.04602510460251</v>
      </c>
      <c r="N6" s="337">
        <v>0.91973244147157196</v>
      </c>
      <c r="O6" s="337">
        <v>1.3456686291000841</v>
      </c>
      <c r="Q6" s="338">
        <v>2622</v>
      </c>
      <c r="R6" s="325">
        <v>4645</v>
      </c>
      <c r="T6" s="338">
        <v>77.154843630816174</v>
      </c>
      <c r="U6" s="452">
        <v>81.387147335423194</v>
      </c>
      <c r="V6" s="299"/>
      <c r="W6" s="470"/>
      <c r="X6" s="470"/>
      <c r="Y6" s="299"/>
      <c r="Z6" s="299"/>
      <c r="AA6" s="299"/>
      <c r="AB6" s="299"/>
      <c r="AD6" s="299"/>
      <c r="AE6" s="299"/>
    </row>
    <row r="7" spans="1:31" s="6" customFormat="1">
      <c r="A7" s="4"/>
      <c r="B7" s="77" t="s">
        <v>293</v>
      </c>
      <c r="C7" s="341">
        <v>95</v>
      </c>
      <c r="D7" s="341">
        <v>104</v>
      </c>
      <c r="E7" s="341">
        <v>120</v>
      </c>
      <c r="F7" s="341">
        <v>126</v>
      </c>
      <c r="G7" s="341">
        <v>141</v>
      </c>
      <c r="H7" s="341">
        <v>131</v>
      </c>
      <c r="I7" s="341">
        <v>138</v>
      </c>
      <c r="J7" s="327">
        <v>140</v>
      </c>
      <c r="L7" s="341">
        <v>11.111111111111111</v>
      </c>
      <c r="M7" s="341">
        <v>13.709677419354838</v>
      </c>
      <c r="N7" s="341">
        <v>1.4492753623188406</v>
      </c>
      <c r="O7" s="341">
        <v>3.6764705882352944</v>
      </c>
      <c r="Q7" s="342">
        <v>445</v>
      </c>
      <c r="R7" s="327">
        <v>550</v>
      </c>
      <c r="T7" s="342">
        <v>23.595505617977526</v>
      </c>
      <c r="U7" s="453">
        <v>26.744186046511626</v>
      </c>
      <c r="V7" s="299"/>
      <c r="W7" s="470"/>
      <c r="X7" s="470"/>
      <c r="Y7" s="299"/>
      <c r="Z7" s="299"/>
      <c r="AA7" s="299"/>
      <c r="AB7" s="299"/>
      <c r="AD7" s="299"/>
      <c r="AE7" s="299"/>
    </row>
    <row r="8" spans="1:31" s="6" customFormat="1">
      <c r="A8" s="4"/>
      <c r="B8" s="77" t="s">
        <v>322</v>
      </c>
      <c r="C8" s="375">
        <v>364</v>
      </c>
      <c r="D8" s="375">
        <v>345</v>
      </c>
      <c r="E8" s="375">
        <v>343</v>
      </c>
      <c r="F8" s="375">
        <v>328</v>
      </c>
      <c r="G8" s="375">
        <v>337</v>
      </c>
      <c r="H8" s="375">
        <v>341</v>
      </c>
      <c r="I8" s="375">
        <v>333</v>
      </c>
      <c r="J8" s="445">
        <v>312</v>
      </c>
      <c r="L8" s="375">
        <v>-4.8780487804878048</v>
      </c>
      <c r="M8" s="375">
        <v>-5.4054054054054053</v>
      </c>
      <c r="N8" s="375">
        <v>-6.3063063063063058</v>
      </c>
      <c r="O8" s="375">
        <v>-7.0796460176991154</v>
      </c>
      <c r="Q8" s="449">
        <v>1380</v>
      </c>
      <c r="R8" s="445">
        <v>1323</v>
      </c>
      <c r="T8" s="449">
        <v>-4.1304347826086953</v>
      </c>
      <c r="U8" s="454">
        <v>-1.6454749439042633</v>
      </c>
      <c r="V8" s="299"/>
      <c r="W8" s="470"/>
      <c r="X8" s="470"/>
      <c r="Y8" s="299"/>
      <c r="Z8" s="299"/>
      <c r="AA8" s="299"/>
      <c r="AB8" s="299"/>
      <c r="AD8" s="299"/>
      <c r="AE8" s="299"/>
    </row>
    <row r="9" spans="1:31" s="6" customFormat="1">
      <c r="A9" s="4"/>
      <c r="B9" s="8" t="s">
        <v>326</v>
      </c>
      <c r="C9" s="336">
        <v>478</v>
      </c>
      <c r="D9" s="336">
        <v>429</v>
      </c>
      <c r="E9" s="336">
        <v>459</v>
      </c>
      <c r="F9" s="336">
        <v>400</v>
      </c>
      <c r="G9" s="152">
        <v>411</v>
      </c>
      <c r="H9" s="152">
        <v>447</v>
      </c>
      <c r="I9" s="152">
        <v>447</v>
      </c>
      <c r="J9" s="324">
        <v>400</v>
      </c>
      <c r="L9" s="152">
        <v>0</v>
      </c>
      <c r="M9" s="152">
        <v>-1.9656019656019657</v>
      </c>
      <c r="N9" s="152">
        <v>-10.514541387024609</v>
      </c>
      <c r="O9" s="152">
        <v>-10.135135135135135</v>
      </c>
      <c r="Q9" s="152">
        <v>1766</v>
      </c>
      <c r="R9" s="324">
        <v>1705</v>
      </c>
      <c r="T9" s="152">
        <v>-3.4541336353340881</v>
      </c>
      <c r="U9" s="152">
        <v>-1.80547466511357</v>
      </c>
      <c r="V9" s="299"/>
      <c r="W9" s="470"/>
      <c r="X9" s="470"/>
      <c r="Y9" s="299"/>
      <c r="Z9" s="299"/>
      <c r="AA9" s="299"/>
      <c r="AB9" s="299"/>
      <c r="AD9" s="299"/>
      <c r="AE9" s="299"/>
    </row>
    <row r="10" spans="1:31" s="6" customFormat="1">
      <c r="A10" s="4"/>
      <c r="B10" s="77" t="s">
        <v>323</v>
      </c>
      <c r="C10" s="337">
        <v>417</v>
      </c>
      <c r="D10" s="337">
        <v>380</v>
      </c>
      <c r="E10" s="337">
        <v>410</v>
      </c>
      <c r="F10" s="337">
        <v>366</v>
      </c>
      <c r="G10" s="337">
        <v>353</v>
      </c>
      <c r="H10" s="337">
        <v>396</v>
      </c>
      <c r="I10" s="337">
        <v>393</v>
      </c>
      <c r="J10" s="325">
        <v>358</v>
      </c>
      <c r="L10" s="337">
        <v>-2.1857923497267762</v>
      </c>
      <c r="M10" s="337">
        <v>-3.5135135135135136</v>
      </c>
      <c r="N10" s="337">
        <v>-8.9058524173027998</v>
      </c>
      <c r="O10" s="337">
        <v>-8.9285714285714288</v>
      </c>
      <c r="Q10" s="338">
        <v>1573</v>
      </c>
      <c r="R10" s="325">
        <v>1500</v>
      </c>
      <c r="T10" s="338">
        <v>-4.6408137317228224</v>
      </c>
      <c r="U10" s="452">
        <v>-2.9450261780104712</v>
      </c>
      <c r="V10" s="299"/>
      <c r="W10" s="470"/>
      <c r="X10" s="470"/>
      <c r="Y10" s="299"/>
      <c r="Z10" s="299"/>
      <c r="AA10" s="299"/>
      <c r="AB10" s="299"/>
      <c r="AD10" s="299"/>
      <c r="AE10" s="299"/>
    </row>
    <row r="11" spans="1:31" s="6" customFormat="1">
      <c r="A11" s="4"/>
      <c r="B11" s="77" t="s">
        <v>281</v>
      </c>
      <c r="C11" s="339">
        <v>61</v>
      </c>
      <c r="D11" s="339">
        <v>49</v>
      </c>
      <c r="E11" s="339">
        <v>49</v>
      </c>
      <c r="F11" s="339">
        <v>34</v>
      </c>
      <c r="G11" s="339">
        <v>58</v>
      </c>
      <c r="H11" s="339">
        <v>51</v>
      </c>
      <c r="I11" s="339">
        <v>54</v>
      </c>
      <c r="J11" s="326">
        <v>42</v>
      </c>
      <c r="L11" s="339">
        <v>23.52941176470588</v>
      </c>
      <c r="M11" s="339">
        <v>13.513513513513514</v>
      </c>
      <c r="N11" s="339">
        <v>-22.222222222222221</v>
      </c>
      <c r="O11" s="339">
        <v>-19.230769230769234</v>
      </c>
      <c r="Q11" s="340">
        <v>193</v>
      </c>
      <c r="R11" s="326">
        <v>205</v>
      </c>
      <c r="T11" s="340">
        <v>6.2176165803108807</v>
      </c>
      <c r="U11" s="455">
        <v>7.4074074074074066</v>
      </c>
      <c r="V11" s="299"/>
      <c r="W11" s="470"/>
      <c r="X11" s="470"/>
      <c r="Y11" s="299"/>
      <c r="Z11" s="299"/>
      <c r="AA11" s="299"/>
      <c r="AB11" s="299"/>
      <c r="AD11" s="299"/>
      <c r="AE11" s="299"/>
    </row>
    <row r="12" spans="1:31" s="6" customFormat="1">
      <c r="A12" s="4"/>
      <c r="B12" s="8" t="s">
        <v>327</v>
      </c>
      <c r="C12" s="346">
        <v>1089</v>
      </c>
      <c r="D12" s="346">
        <v>801</v>
      </c>
      <c r="E12" s="346">
        <v>907</v>
      </c>
      <c r="F12" s="346">
        <v>662</v>
      </c>
      <c r="G12" s="346">
        <v>922</v>
      </c>
      <c r="H12" s="346">
        <v>877</v>
      </c>
      <c r="I12" s="346">
        <v>716</v>
      </c>
      <c r="J12" s="157">
        <v>534</v>
      </c>
      <c r="L12" s="346">
        <v>-19.335347432024168</v>
      </c>
      <c r="M12" s="346">
        <v>-18.989280245022972</v>
      </c>
      <c r="N12" s="346">
        <v>-25.41899441340782</v>
      </c>
      <c r="O12" s="346">
        <v>-27.034482758620687</v>
      </c>
      <c r="Q12" s="346">
        <v>3459</v>
      </c>
      <c r="R12" s="157">
        <v>3049</v>
      </c>
      <c r="T12" s="346">
        <v>-11.853136744723908</v>
      </c>
      <c r="U12" s="346">
        <v>-8.3841463414634152</v>
      </c>
      <c r="V12" s="299"/>
      <c r="W12" s="470"/>
      <c r="X12" s="470"/>
      <c r="Y12" s="299"/>
      <c r="Z12" s="299"/>
      <c r="AA12" s="299"/>
      <c r="AB12" s="299"/>
      <c r="AD12" s="299"/>
      <c r="AE12" s="299"/>
    </row>
    <row r="13" spans="1:31" s="6" customFormat="1">
      <c r="A13" s="4"/>
      <c r="B13" s="77" t="s">
        <v>94</v>
      </c>
      <c r="C13" s="337">
        <v>1011</v>
      </c>
      <c r="D13" s="337">
        <v>745</v>
      </c>
      <c r="E13" s="337">
        <v>725</v>
      </c>
      <c r="F13" s="337">
        <v>536</v>
      </c>
      <c r="G13" s="337">
        <v>786</v>
      </c>
      <c r="H13" s="446">
        <v>776</v>
      </c>
      <c r="I13" s="446">
        <v>595</v>
      </c>
      <c r="J13" s="447">
        <v>463</v>
      </c>
      <c r="L13" s="446">
        <v>-13.619402985074627</v>
      </c>
      <c r="M13" s="446">
        <v>-13.117870722433461</v>
      </c>
      <c r="N13" s="446">
        <v>-22.184873949579831</v>
      </c>
      <c r="O13" s="446">
        <v>-24.212271973466002</v>
      </c>
      <c r="Q13" s="450">
        <v>3017</v>
      </c>
      <c r="R13" s="447">
        <v>2620</v>
      </c>
      <c r="T13" s="450">
        <v>-13.15876698707325</v>
      </c>
      <c r="U13" s="456">
        <v>-9.8778359511343812</v>
      </c>
      <c r="V13" s="299"/>
      <c r="W13" s="470"/>
      <c r="X13" s="470"/>
      <c r="Y13" s="299"/>
      <c r="Z13" s="299"/>
      <c r="AA13" s="299"/>
      <c r="AB13" s="299"/>
      <c r="AD13" s="299"/>
      <c r="AE13" s="299"/>
    </row>
    <row r="14" spans="1:31" s="6" customFormat="1">
      <c r="A14" s="4"/>
      <c r="B14" s="77" t="s">
        <v>324</v>
      </c>
      <c r="C14" s="341">
        <v>87</v>
      </c>
      <c r="D14" s="341">
        <v>79</v>
      </c>
      <c r="E14" s="341">
        <v>163</v>
      </c>
      <c r="F14" s="341">
        <v>123</v>
      </c>
      <c r="G14" s="341">
        <v>121</v>
      </c>
      <c r="H14" s="321">
        <v>116</v>
      </c>
      <c r="I14" s="321">
        <v>122</v>
      </c>
      <c r="J14" s="328">
        <v>92</v>
      </c>
      <c r="L14" s="321">
        <v>-25.203252032520325</v>
      </c>
      <c r="M14" s="321">
        <v>-27.200000000000003</v>
      </c>
      <c r="N14" s="321">
        <v>-24.590163934426229</v>
      </c>
      <c r="O14" s="321">
        <v>-26.612903225806448</v>
      </c>
      <c r="Q14" s="343">
        <v>452</v>
      </c>
      <c r="R14" s="328">
        <v>451</v>
      </c>
      <c r="T14" s="343">
        <v>-0.22123893805309736</v>
      </c>
      <c r="U14" s="457">
        <v>4.225352112676056</v>
      </c>
      <c r="V14" s="299"/>
      <c r="W14" s="470"/>
      <c r="X14" s="470"/>
      <c r="Y14" s="299"/>
      <c r="Z14" s="299"/>
      <c r="AA14" s="299"/>
      <c r="AB14" s="299"/>
      <c r="AD14" s="299"/>
      <c r="AE14" s="299"/>
    </row>
    <row r="15" spans="1:31" s="6" customFormat="1" outlineLevel="2">
      <c r="A15" s="4"/>
      <c r="B15" s="77" t="s">
        <v>282</v>
      </c>
      <c r="C15" s="339">
        <v>-9</v>
      </c>
      <c r="D15" s="339">
        <v>-23</v>
      </c>
      <c r="E15" s="153">
        <v>19</v>
      </c>
      <c r="F15" s="339">
        <v>3</v>
      </c>
      <c r="G15" s="339">
        <v>15</v>
      </c>
      <c r="H15" s="153">
        <v>-15</v>
      </c>
      <c r="I15" s="153">
        <v>-1</v>
      </c>
      <c r="J15" s="326">
        <v>-21</v>
      </c>
      <c r="L15" s="153" t="s">
        <v>89</v>
      </c>
      <c r="M15" s="153" t="s">
        <v>89</v>
      </c>
      <c r="N15" s="153" t="s">
        <v>89</v>
      </c>
      <c r="O15" s="153" t="s">
        <v>89</v>
      </c>
      <c r="Q15" s="451">
        <v>-10</v>
      </c>
      <c r="R15" s="326">
        <v>-22</v>
      </c>
      <c r="T15" s="451">
        <v>-120</v>
      </c>
      <c r="U15" s="458">
        <v>-90.909090909090907</v>
      </c>
      <c r="V15" s="299"/>
      <c r="W15" s="470"/>
      <c r="X15" s="470"/>
      <c r="Y15" s="299"/>
      <c r="Z15" s="299"/>
      <c r="AA15" s="299"/>
      <c r="AB15" s="299"/>
      <c r="AD15" s="299"/>
      <c r="AE15" s="299"/>
    </row>
    <row r="16" spans="1:31" s="6" customFormat="1">
      <c r="A16" s="4"/>
      <c r="B16" s="8" t="s">
        <v>363</v>
      </c>
      <c r="C16" s="341">
        <v>528</v>
      </c>
      <c r="D16" s="341">
        <v>456</v>
      </c>
      <c r="E16" s="341">
        <v>454</v>
      </c>
      <c r="F16" s="341">
        <v>358</v>
      </c>
      <c r="G16" s="341">
        <v>511</v>
      </c>
      <c r="H16" s="321">
        <v>495</v>
      </c>
      <c r="I16" s="321">
        <v>526</v>
      </c>
      <c r="J16" s="459">
        <v>412</v>
      </c>
      <c r="L16" s="321">
        <v>15.083798882681565</v>
      </c>
      <c r="M16" s="321">
        <v>15.730337078651685</v>
      </c>
      <c r="N16" s="321">
        <v>-21.673003802281368</v>
      </c>
      <c r="O16" s="321">
        <v>-21.374045801526716</v>
      </c>
      <c r="Q16" s="321">
        <v>1796</v>
      </c>
      <c r="R16" s="448">
        <v>1944</v>
      </c>
      <c r="T16" s="321">
        <v>8.2405345211581285</v>
      </c>
      <c r="U16" s="321">
        <v>10.057142857142857</v>
      </c>
      <c r="V16" s="299"/>
      <c r="W16" s="470"/>
      <c r="X16" s="470"/>
      <c r="Y16" s="299"/>
      <c r="Z16" s="299"/>
      <c r="AA16" s="299"/>
      <c r="AB16" s="299"/>
      <c r="AD16" s="299"/>
      <c r="AE16" s="299"/>
    </row>
    <row r="17" spans="1:31" s="6" customFormat="1">
      <c r="A17" s="4"/>
      <c r="B17" s="8" t="s">
        <v>283</v>
      </c>
      <c r="C17" s="341">
        <v>300</v>
      </c>
      <c r="D17" s="341">
        <v>310</v>
      </c>
      <c r="E17" s="341">
        <v>298</v>
      </c>
      <c r="F17" s="341">
        <v>294</v>
      </c>
      <c r="G17" s="341">
        <v>290</v>
      </c>
      <c r="H17" s="321">
        <v>286</v>
      </c>
      <c r="I17" s="321">
        <v>297</v>
      </c>
      <c r="J17" s="317">
        <v>288</v>
      </c>
      <c r="L17" s="321">
        <v>-2.0408163265306123</v>
      </c>
      <c r="M17" s="321">
        <v>-0.68965517241379315</v>
      </c>
      <c r="N17" s="321">
        <v>-3.0303030303030303</v>
      </c>
      <c r="O17" s="321">
        <v>-2.7027027027027026</v>
      </c>
      <c r="Q17" s="321">
        <v>1202</v>
      </c>
      <c r="R17" s="448">
        <v>1161</v>
      </c>
      <c r="T17" s="321">
        <v>-3.4109816971713807</v>
      </c>
      <c r="U17" s="321">
        <v>-0.69264069264069261</v>
      </c>
      <c r="V17" s="299"/>
      <c r="W17" s="470"/>
      <c r="X17" s="470"/>
      <c r="Y17" s="299"/>
      <c r="Z17" s="299"/>
      <c r="AA17" s="299"/>
      <c r="AB17" s="299"/>
      <c r="AD17" s="299"/>
      <c r="AE17" s="299"/>
    </row>
    <row r="18" spans="1:31" s="6" customFormat="1">
      <c r="A18" s="4"/>
      <c r="B18" s="8" t="s">
        <v>328</v>
      </c>
      <c r="C18" s="341">
        <v>252</v>
      </c>
      <c r="D18" s="341">
        <v>364</v>
      </c>
      <c r="E18" s="341">
        <v>640</v>
      </c>
      <c r="F18" s="341">
        <v>833</v>
      </c>
      <c r="G18" s="341">
        <v>803</v>
      </c>
      <c r="H18" s="321">
        <v>881</v>
      </c>
      <c r="I18" s="321">
        <v>953</v>
      </c>
      <c r="J18" s="317">
        <v>933</v>
      </c>
      <c r="L18" s="321">
        <v>12.004801920768307</v>
      </c>
      <c r="M18" s="321">
        <v>13.625304136253041</v>
      </c>
      <c r="N18" s="321">
        <v>-2.0986358866736619</v>
      </c>
      <c r="O18" s="321">
        <v>-1.6842105263157894</v>
      </c>
      <c r="Q18" s="321">
        <v>2089</v>
      </c>
      <c r="R18" s="448">
        <v>3570</v>
      </c>
      <c r="T18" s="321">
        <v>70.89516515078985</v>
      </c>
      <c r="U18" s="321">
        <v>75.345167652859956</v>
      </c>
      <c r="V18" s="299"/>
      <c r="W18" s="470"/>
      <c r="X18" s="470"/>
      <c r="Y18" s="299"/>
      <c r="Z18" s="299"/>
      <c r="AA18" s="299"/>
      <c r="AB18" s="299"/>
      <c r="AD18" s="299"/>
      <c r="AE18" s="299"/>
    </row>
    <row r="19" spans="1:31" s="6" customFormat="1">
      <c r="A19" s="4"/>
      <c r="B19" s="8" t="s">
        <v>329</v>
      </c>
      <c r="C19" s="341">
        <v>304</v>
      </c>
      <c r="D19" s="341">
        <v>291</v>
      </c>
      <c r="E19" s="341">
        <v>191</v>
      </c>
      <c r="F19" s="341">
        <v>55</v>
      </c>
      <c r="G19" s="341">
        <v>161</v>
      </c>
      <c r="H19" s="321">
        <v>113</v>
      </c>
      <c r="I19" s="321">
        <v>69</v>
      </c>
      <c r="J19" s="317">
        <v>57</v>
      </c>
      <c r="L19" s="321">
        <v>3.6363636363636362</v>
      </c>
      <c r="M19" s="321">
        <v>-5.0847457627118651</v>
      </c>
      <c r="N19" s="321">
        <v>-17.391304347826086</v>
      </c>
      <c r="O19" s="321">
        <v>-18.840579710144929</v>
      </c>
      <c r="Q19" s="321">
        <v>841</v>
      </c>
      <c r="R19" s="448">
        <v>400</v>
      </c>
      <c r="T19" s="321">
        <v>-52.437574316290124</v>
      </c>
      <c r="U19" s="321">
        <v>-52.073170731707322</v>
      </c>
      <c r="V19" s="299"/>
      <c r="W19" s="470"/>
      <c r="X19" s="470"/>
      <c r="Y19" s="299"/>
      <c r="Z19" s="299"/>
      <c r="AA19" s="299"/>
      <c r="AB19" s="299"/>
      <c r="AD19" s="299"/>
      <c r="AE19" s="299"/>
    </row>
    <row r="20" spans="1:31" s="6" customFormat="1">
      <c r="A20" s="4"/>
      <c r="B20" s="8" t="s">
        <v>9</v>
      </c>
      <c r="C20" s="341">
        <v>314</v>
      </c>
      <c r="D20" s="341">
        <v>201</v>
      </c>
      <c r="E20" s="341">
        <v>-5</v>
      </c>
      <c r="F20" s="341">
        <v>-173</v>
      </c>
      <c r="G20" s="341">
        <v>-233</v>
      </c>
      <c r="H20" s="321">
        <v>-160</v>
      </c>
      <c r="I20" s="321">
        <v>-274</v>
      </c>
      <c r="J20" s="154">
        <v>-235</v>
      </c>
      <c r="L20" s="321">
        <v>-35.838150289017342</v>
      </c>
      <c r="M20" s="321">
        <v>-37.647058823529413</v>
      </c>
      <c r="N20" s="321">
        <v>14.233576642335766</v>
      </c>
      <c r="O20" s="321">
        <v>13.333333333333334</v>
      </c>
      <c r="Q20" s="321">
        <v>337</v>
      </c>
      <c r="R20" s="448">
        <v>-902</v>
      </c>
      <c r="T20" s="321" t="s">
        <v>89</v>
      </c>
      <c r="U20" s="321" t="s">
        <v>89</v>
      </c>
      <c r="V20" s="299"/>
      <c r="W20" s="470"/>
      <c r="X20" s="470"/>
      <c r="Y20" s="299"/>
      <c r="Z20" s="299"/>
      <c r="AA20" s="299"/>
      <c r="AB20" s="299"/>
      <c r="AD20" s="299"/>
      <c r="AE20" s="299"/>
    </row>
    <row r="21" spans="1:31" s="6" customFormat="1">
      <c r="A21" s="4"/>
      <c r="B21" s="9" t="s">
        <v>69</v>
      </c>
      <c r="C21" s="138">
        <v>-35</v>
      </c>
      <c r="D21" s="138">
        <v>-33</v>
      </c>
      <c r="E21" s="138">
        <v>-27</v>
      </c>
      <c r="F21" s="138">
        <v>-80</v>
      </c>
      <c r="G21" s="138">
        <v>-41</v>
      </c>
      <c r="H21" s="138">
        <v>-4</v>
      </c>
      <c r="I21" s="156">
        <v>2</v>
      </c>
      <c r="J21" s="317">
        <v>-24</v>
      </c>
      <c r="L21" s="156">
        <v>70</v>
      </c>
      <c r="M21" s="156">
        <v>70.588235294117652</v>
      </c>
      <c r="N21" s="156" t="s">
        <v>89</v>
      </c>
      <c r="O21" s="156">
        <v>-100</v>
      </c>
      <c r="Q21" s="156">
        <v>-175</v>
      </c>
      <c r="R21" s="317">
        <v>-67</v>
      </c>
      <c r="T21" s="156">
        <v>61.714285714285708</v>
      </c>
      <c r="U21" s="156">
        <v>51.587301587301596</v>
      </c>
      <c r="V21" s="299"/>
      <c r="W21" s="470"/>
      <c r="X21" s="470"/>
      <c r="Y21" s="299"/>
      <c r="Z21" s="299"/>
      <c r="AA21" s="299"/>
      <c r="AB21" s="299"/>
      <c r="AD21" s="299"/>
      <c r="AE21" s="299"/>
    </row>
    <row r="22" spans="1:31" s="6" customFormat="1">
      <c r="A22" s="4"/>
      <c r="B22" s="294" t="s">
        <v>71</v>
      </c>
      <c r="C22" s="345">
        <v>4076</v>
      </c>
      <c r="D22" s="345">
        <v>3783</v>
      </c>
      <c r="E22" s="345">
        <v>4138</v>
      </c>
      <c r="F22" s="345">
        <v>3765</v>
      </c>
      <c r="G22" s="345">
        <v>4396</v>
      </c>
      <c r="H22" s="345">
        <v>4555</v>
      </c>
      <c r="I22" s="345">
        <v>4403</v>
      </c>
      <c r="J22" s="157">
        <v>4024</v>
      </c>
      <c r="L22" s="345">
        <v>6.8791500664010634</v>
      </c>
      <c r="M22" s="345">
        <v>7.1032479535252184</v>
      </c>
      <c r="N22" s="345">
        <v>-8.6077674312968444</v>
      </c>
      <c r="O22" s="345">
        <v>-8.3182640144665463</v>
      </c>
      <c r="Q22" s="345">
        <v>15762</v>
      </c>
      <c r="R22" s="157">
        <v>17378</v>
      </c>
      <c r="T22" s="345">
        <v>10.252506027153913</v>
      </c>
      <c r="U22" s="345">
        <v>12.7938693336797</v>
      </c>
      <c r="V22" s="299"/>
      <c r="W22" s="470"/>
      <c r="X22" s="470"/>
      <c r="Y22" s="299"/>
      <c r="Z22" s="299"/>
      <c r="AA22" s="299"/>
      <c r="AB22" s="299"/>
      <c r="AD22" s="299"/>
      <c r="AE22" s="299"/>
    </row>
    <row r="23" spans="1:31" s="6" customFormat="1">
      <c r="A23" s="4"/>
      <c r="B23" s="81" t="s">
        <v>85</v>
      </c>
      <c r="C23" s="1"/>
      <c r="D23" s="1"/>
      <c r="E23" s="1"/>
      <c r="F23" s="1"/>
      <c r="G23" s="1"/>
      <c r="H23" s="1"/>
      <c r="I23" s="1"/>
      <c r="J23" s="1"/>
      <c r="K23" s="1"/>
      <c r="L23" s="1"/>
      <c r="M23" s="1"/>
      <c r="N23" s="1"/>
      <c r="O23" s="1"/>
      <c r="P23" s="1"/>
      <c r="Q23" s="1"/>
      <c r="R23" s="98"/>
      <c r="S23" s="1"/>
      <c r="T23" s="1"/>
      <c r="U23" s="1"/>
      <c r="V23" s="1"/>
      <c r="W23" s="468"/>
      <c r="X23" s="468"/>
    </row>
    <row r="24" spans="1:31">
      <c r="B24" s="314" t="s">
        <v>331</v>
      </c>
    </row>
    <row r="25" spans="1:31">
      <c r="B25" s="314" t="s">
        <v>373</v>
      </c>
    </row>
    <row r="26" spans="1:31">
      <c r="B26" s="314" t="s">
        <v>330</v>
      </c>
    </row>
    <row r="27" spans="1:31">
      <c r="C27" s="335"/>
      <c r="D27" s="335"/>
      <c r="E27" s="335"/>
      <c r="F27" s="335"/>
      <c r="G27" s="335"/>
      <c r="H27" s="335"/>
      <c r="I27" s="335"/>
      <c r="J27" s="335"/>
      <c r="Q27" s="335"/>
      <c r="R27" s="335"/>
    </row>
  </sheetData>
  <sortState xmlns:xlrd2="http://schemas.microsoft.com/office/spreadsheetml/2017/richdata2" columnSort="1" ref="C1:D25">
    <sortCondition descending="1" ref="C1:D1"/>
  </sortState>
  <phoneticPr fontId="226"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X12"/>
  <sheetViews>
    <sheetView showGridLines="0" showRowColHeaders="0" showOutlineSymbols="0" zoomScale="115" zoomScaleNormal="115"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28.5" style="1" customWidth="1"/>
    <col min="3" max="10" width="9" style="2" customWidth="1"/>
    <col min="11" max="11" width="1.625" style="1" customWidth="1"/>
    <col min="12" max="14" width="9" style="1"/>
    <col min="15" max="15" width="9" style="1" customWidth="1"/>
    <col min="16" max="16" width="2.125" style="1" customWidth="1"/>
    <col min="17" max="18" width="9" style="1"/>
    <col min="19" max="19" width="1.5" style="1" customWidth="1"/>
    <col min="20" max="16384" width="9" style="1"/>
  </cols>
  <sheetData>
    <row r="1" spans="1:24">
      <c r="A1" s="4"/>
      <c r="B1" s="59" t="s">
        <v>295</v>
      </c>
      <c r="C1" s="1"/>
      <c r="D1" s="1"/>
      <c r="E1" s="1"/>
      <c r="F1" s="1"/>
      <c r="G1" s="1"/>
      <c r="H1" s="1"/>
      <c r="I1" s="1"/>
      <c r="J1" s="1"/>
    </row>
    <row r="2" spans="1:24">
      <c r="A2" s="4"/>
      <c r="B2" s="5"/>
      <c r="C2" s="1"/>
      <c r="D2" s="1"/>
      <c r="E2" s="1"/>
      <c r="F2" s="1"/>
      <c r="G2" s="1"/>
      <c r="H2" s="1"/>
      <c r="I2" s="1"/>
      <c r="J2" s="1"/>
    </row>
    <row r="3" spans="1:24" s="107" customFormat="1" ht="33.75">
      <c r="A3" s="104"/>
      <c r="B3" s="108"/>
      <c r="C3" s="106" t="s">
        <v>122</v>
      </c>
      <c r="D3" s="106" t="s">
        <v>133</v>
      </c>
      <c r="E3" s="106" t="s">
        <v>137</v>
      </c>
      <c r="F3" s="106" t="s">
        <v>140</v>
      </c>
      <c r="G3" s="106" t="s">
        <v>148</v>
      </c>
      <c r="H3" s="106" t="s">
        <v>162</v>
      </c>
      <c r="I3" s="106" t="s">
        <v>188</v>
      </c>
      <c r="J3" s="284" t="s">
        <v>199</v>
      </c>
      <c r="K3" s="1"/>
      <c r="L3" s="283" t="s">
        <v>205</v>
      </c>
      <c r="M3" s="283" t="s">
        <v>163</v>
      </c>
      <c r="N3" s="283" t="s">
        <v>206</v>
      </c>
      <c r="O3" s="283" t="s">
        <v>163</v>
      </c>
      <c r="P3" s="1"/>
      <c r="Q3" s="283" t="s">
        <v>219</v>
      </c>
      <c r="R3" s="284" t="s">
        <v>218</v>
      </c>
      <c r="S3" s="1"/>
      <c r="T3" s="417" t="s">
        <v>241</v>
      </c>
      <c r="U3" s="417" t="s">
        <v>240</v>
      </c>
    </row>
    <row r="4" spans="1:24">
      <c r="A4" s="4"/>
      <c r="B4" s="66"/>
      <c r="C4" s="206" t="s">
        <v>44</v>
      </c>
      <c r="D4" s="206" t="s">
        <v>44</v>
      </c>
      <c r="E4" s="207" t="s">
        <v>44</v>
      </c>
      <c r="F4" s="207" t="s">
        <v>44</v>
      </c>
      <c r="G4" s="207" t="s">
        <v>44</v>
      </c>
      <c r="H4" s="207" t="s">
        <v>44</v>
      </c>
      <c r="I4" s="206" t="s">
        <v>44</v>
      </c>
      <c r="J4" s="286" t="s">
        <v>44</v>
      </c>
      <c r="K4" s="335"/>
      <c r="L4" s="253" t="s">
        <v>56</v>
      </c>
      <c r="M4" s="253" t="s">
        <v>56</v>
      </c>
      <c r="N4" s="253" t="s">
        <v>56</v>
      </c>
      <c r="O4" s="253" t="s">
        <v>56</v>
      </c>
      <c r="Q4" s="285" t="s">
        <v>44</v>
      </c>
      <c r="R4" s="286" t="s">
        <v>44</v>
      </c>
      <c r="T4" s="155" t="s">
        <v>56</v>
      </c>
      <c r="U4" s="155" t="s">
        <v>56</v>
      </c>
    </row>
    <row r="5" spans="1:24" ht="16.5" customHeight="1">
      <c r="A5" s="4"/>
      <c r="B5" s="279" t="s">
        <v>333</v>
      </c>
      <c r="C5" s="164">
        <v>995</v>
      </c>
      <c r="D5" s="164">
        <v>815</v>
      </c>
      <c r="E5" s="164">
        <v>1209</v>
      </c>
      <c r="F5" s="164">
        <v>971</v>
      </c>
      <c r="G5" s="164">
        <v>1485</v>
      </c>
      <c r="H5" s="164">
        <v>1430</v>
      </c>
      <c r="I5" s="164">
        <v>1255</v>
      </c>
      <c r="J5" s="344">
        <v>1266</v>
      </c>
      <c r="K5" s="335"/>
      <c r="L5" s="344">
        <v>30.381050463439752</v>
      </c>
      <c r="M5" s="344">
        <v>35.181236673773988</v>
      </c>
      <c r="N5" s="344">
        <v>0.87649402390438258</v>
      </c>
      <c r="O5" s="344">
        <v>0</v>
      </c>
      <c r="Q5" s="344">
        <v>3990</v>
      </c>
      <c r="R5" s="165">
        <v>5436</v>
      </c>
      <c r="T5" s="344">
        <v>36.2406015037594</v>
      </c>
      <c r="U5" s="344">
        <v>42.232119465548863</v>
      </c>
      <c r="W5" s="295"/>
      <c r="X5" s="295"/>
    </row>
    <row r="6" spans="1:24" ht="16.5" customHeight="1">
      <c r="A6" s="4"/>
      <c r="B6" s="7" t="s">
        <v>334</v>
      </c>
      <c r="C6" s="166">
        <v>368</v>
      </c>
      <c r="D6" s="166">
        <v>346</v>
      </c>
      <c r="E6" s="166">
        <v>481</v>
      </c>
      <c r="F6" s="166">
        <v>398</v>
      </c>
      <c r="G6" s="166">
        <v>677</v>
      </c>
      <c r="H6" s="166">
        <v>696</v>
      </c>
      <c r="I6" s="166">
        <v>669</v>
      </c>
      <c r="J6" s="344">
        <v>445</v>
      </c>
      <c r="K6" s="335"/>
      <c r="L6" s="341">
        <v>11.809045226130653</v>
      </c>
      <c r="M6" s="341">
        <v>14.652956298200515</v>
      </c>
      <c r="N6" s="341">
        <v>-33.482810164424514</v>
      </c>
      <c r="O6" s="341">
        <v>-33.333333333333329</v>
      </c>
      <c r="Q6" s="344">
        <v>1593</v>
      </c>
      <c r="R6" s="167">
        <v>2487</v>
      </c>
      <c r="T6" s="341">
        <v>56.120527306967979</v>
      </c>
      <c r="U6" s="341">
        <v>59.781209781209775</v>
      </c>
      <c r="W6" s="295"/>
      <c r="X6" s="295"/>
    </row>
    <row r="7" spans="1:24" ht="16.5" customHeight="1">
      <c r="A7" s="4"/>
      <c r="B7" s="7" t="s">
        <v>120</v>
      </c>
      <c r="C7" s="166">
        <v>-77</v>
      </c>
      <c r="D7" s="166">
        <v>-74</v>
      </c>
      <c r="E7" s="166">
        <v>-85</v>
      </c>
      <c r="F7" s="166">
        <v>-127</v>
      </c>
      <c r="G7" s="166">
        <v>-103</v>
      </c>
      <c r="H7" s="166">
        <v>-55</v>
      </c>
      <c r="I7" s="166">
        <v>-117</v>
      </c>
      <c r="J7" s="344">
        <v>-133</v>
      </c>
      <c r="K7" s="335"/>
      <c r="L7" s="341">
        <v>-4.7244094488188972</v>
      </c>
      <c r="M7" s="341">
        <v>-4.6875</v>
      </c>
      <c r="N7" s="341">
        <v>-13.675213675213676</v>
      </c>
      <c r="O7" s="341">
        <v>-15.517241379310345</v>
      </c>
      <c r="Q7" s="344">
        <v>-363</v>
      </c>
      <c r="R7" s="167">
        <v>-408</v>
      </c>
      <c r="T7" s="341">
        <v>-12.396694214876034</v>
      </c>
      <c r="U7" s="341">
        <v>-11.506849315068493</v>
      </c>
      <c r="W7" s="295"/>
      <c r="X7" s="295"/>
    </row>
    <row r="8" spans="1:24">
      <c r="A8" s="4"/>
      <c r="B8" s="7" t="s">
        <v>70</v>
      </c>
      <c r="C8" s="166">
        <v>104</v>
      </c>
      <c r="D8" s="166">
        <v>174</v>
      </c>
      <c r="E8" s="166">
        <v>-259</v>
      </c>
      <c r="F8" s="166">
        <v>-594</v>
      </c>
      <c r="G8" s="166">
        <v>-353</v>
      </c>
      <c r="H8" s="166">
        <v>-471</v>
      </c>
      <c r="I8" s="166">
        <v>-491</v>
      </c>
      <c r="J8" s="344">
        <v>-522</v>
      </c>
      <c r="K8" s="335"/>
      <c r="L8" s="341">
        <v>12.121212121212121</v>
      </c>
      <c r="M8" s="341">
        <v>11.336717428087987</v>
      </c>
      <c r="N8" s="341">
        <v>-6.313645621181263</v>
      </c>
      <c r="O8" s="341">
        <v>-6.0728744939271255</v>
      </c>
      <c r="Q8" s="344">
        <v>-575</v>
      </c>
      <c r="R8" s="167">
        <v>-1837</v>
      </c>
      <c r="T8" s="341" t="s">
        <v>89</v>
      </c>
      <c r="U8" s="341" t="s">
        <v>89</v>
      </c>
      <c r="W8" s="295"/>
      <c r="X8" s="295"/>
    </row>
    <row r="9" spans="1:24">
      <c r="A9" s="4"/>
      <c r="B9" s="26" t="s">
        <v>66</v>
      </c>
      <c r="C9" s="169">
        <v>1390</v>
      </c>
      <c r="D9" s="169">
        <v>1261</v>
      </c>
      <c r="E9" s="169">
        <v>1346</v>
      </c>
      <c r="F9" s="169">
        <v>648</v>
      </c>
      <c r="G9" s="169">
        <v>1706</v>
      </c>
      <c r="H9" s="169">
        <v>1600</v>
      </c>
      <c r="I9" s="169">
        <v>1316</v>
      </c>
      <c r="J9" s="345">
        <v>1056</v>
      </c>
      <c r="K9" s="335"/>
      <c r="L9" s="345">
        <v>62.962962962962962</v>
      </c>
      <c r="M9" s="345">
        <v>73.68421052631578</v>
      </c>
      <c r="N9" s="345">
        <v>-19.756838905775076</v>
      </c>
      <c r="O9" s="345">
        <v>-20.422004521477017</v>
      </c>
      <c r="Q9" s="345">
        <v>4645</v>
      </c>
      <c r="R9" s="170">
        <v>5678</v>
      </c>
      <c r="T9" s="345">
        <v>22.238966630785793</v>
      </c>
      <c r="U9" s="345">
        <v>26.703910614525139</v>
      </c>
    </row>
    <row r="10" spans="1:24">
      <c r="B10" s="81" t="s">
        <v>85</v>
      </c>
    </row>
    <row r="11" spans="1:24">
      <c r="B11" s="314" t="s">
        <v>332</v>
      </c>
    </row>
    <row r="12" spans="1:24">
      <c r="B12" s="314" t="s">
        <v>157</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1477-E57F-48FF-81E6-564FBF02E79D}">
  <sheetPr codeName="Sheet6">
    <outlinePr showOutlineSymbols="0"/>
    <pageSetUpPr autoPageBreaks="0" fitToPage="1"/>
  </sheetPr>
  <dimension ref="A1:R32"/>
  <sheetViews>
    <sheetView showGridLines="0" showRowColHeaders="0" showOutlineSymbols="0" zoomScale="115" zoomScaleNormal="115"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13" customWidth="1"/>
    <col min="2" max="2" width="35.625" style="113" bestFit="1" customWidth="1"/>
    <col min="3" max="9" width="9" style="113" customWidth="1"/>
    <col min="10" max="10" width="9" style="353" customWidth="1"/>
    <col min="11" max="11" width="1.625" style="353" customWidth="1"/>
    <col min="12" max="13" width="9" style="353"/>
    <col min="14" max="14" width="1.625" style="353" customWidth="1"/>
    <col min="15" max="15" width="9" style="439"/>
    <col min="16" max="16" width="9" style="353" customWidth="1"/>
    <col min="17" max="17" width="1.625" style="353" customWidth="1"/>
    <col min="18" max="18" width="9" style="353"/>
    <col min="19" max="16384" width="9" style="113"/>
  </cols>
  <sheetData>
    <row r="1" spans="1:18">
      <c r="A1" s="110"/>
      <c r="B1" s="111" t="s">
        <v>72</v>
      </c>
      <c r="C1" s="112"/>
      <c r="D1" s="112"/>
      <c r="E1" s="112"/>
      <c r="F1" s="112"/>
      <c r="G1" s="112"/>
      <c r="H1" s="112"/>
      <c r="I1" s="112"/>
      <c r="J1" s="112"/>
      <c r="K1" s="352"/>
      <c r="N1" s="352"/>
      <c r="P1" s="112"/>
      <c r="Q1" s="352"/>
    </row>
    <row r="2" spans="1:18">
      <c r="A2" s="110"/>
      <c r="B2" s="114"/>
      <c r="C2" s="112"/>
      <c r="D2" s="112"/>
      <c r="E2" s="112"/>
      <c r="F2" s="112"/>
      <c r="G2" s="112"/>
      <c r="H2" s="112"/>
      <c r="I2" s="112"/>
      <c r="J2" s="112"/>
      <c r="K2" s="352"/>
      <c r="N2" s="352"/>
      <c r="P2" s="112"/>
      <c r="Q2" s="352"/>
    </row>
    <row r="3" spans="1:18" s="118" customFormat="1" ht="35.85" customHeight="1">
      <c r="A3" s="115"/>
      <c r="B3" s="116"/>
      <c r="C3" s="117" t="s">
        <v>122</v>
      </c>
      <c r="D3" s="117" t="s">
        <v>133</v>
      </c>
      <c r="E3" s="117" t="s">
        <v>137</v>
      </c>
      <c r="F3" s="117" t="s">
        <v>140</v>
      </c>
      <c r="G3" s="117" t="s">
        <v>148</v>
      </c>
      <c r="H3" s="117" t="s">
        <v>162</v>
      </c>
      <c r="I3" s="117" t="s">
        <v>188</v>
      </c>
      <c r="J3" s="284" t="s">
        <v>199</v>
      </c>
      <c r="K3" s="352"/>
      <c r="L3" s="283" t="s">
        <v>207</v>
      </c>
      <c r="M3" s="283" t="s">
        <v>208</v>
      </c>
      <c r="N3" s="352"/>
      <c r="O3" s="283" t="s">
        <v>219</v>
      </c>
      <c r="P3" s="284" t="s">
        <v>218</v>
      </c>
      <c r="Q3" s="352"/>
      <c r="R3" s="283" t="s">
        <v>221</v>
      </c>
    </row>
    <row r="4" spans="1:18">
      <c r="A4" s="110"/>
      <c r="B4" s="119"/>
      <c r="C4" s="210" t="s">
        <v>44</v>
      </c>
      <c r="D4" s="210" t="s">
        <v>44</v>
      </c>
      <c r="E4" s="210" t="s">
        <v>44</v>
      </c>
      <c r="F4" s="210" t="s">
        <v>44</v>
      </c>
      <c r="G4" s="210" t="s">
        <v>44</v>
      </c>
      <c r="H4" s="210" t="s">
        <v>44</v>
      </c>
      <c r="I4" s="210" t="s">
        <v>44</v>
      </c>
      <c r="J4" s="354" t="s">
        <v>44</v>
      </c>
      <c r="K4" s="355"/>
      <c r="L4" s="253" t="s">
        <v>56</v>
      </c>
      <c r="M4" s="253" t="s">
        <v>56</v>
      </c>
      <c r="N4" s="355"/>
      <c r="O4" s="253" t="s">
        <v>44</v>
      </c>
      <c r="P4" s="354" t="s">
        <v>44</v>
      </c>
      <c r="Q4" s="355"/>
      <c r="R4" s="253" t="s">
        <v>56</v>
      </c>
    </row>
    <row r="5" spans="1:18" s="415" customFormat="1">
      <c r="A5" s="414"/>
      <c r="B5" s="45" t="s">
        <v>190</v>
      </c>
      <c r="C5" s="211">
        <v>1788</v>
      </c>
      <c r="D5" s="211">
        <v>1850</v>
      </c>
      <c r="E5" s="211">
        <v>1932</v>
      </c>
      <c r="F5" s="211">
        <v>2023</v>
      </c>
      <c r="G5" s="211">
        <v>2006</v>
      </c>
      <c r="H5" s="211">
        <v>1978</v>
      </c>
      <c r="I5" s="211">
        <v>1925</v>
      </c>
      <c r="J5" s="212">
        <v>1860</v>
      </c>
      <c r="K5" s="434"/>
      <c r="L5" s="356">
        <v>-8.0573405832921399</v>
      </c>
      <c r="M5" s="356">
        <v>-3.3766233766233764</v>
      </c>
      <c r="N5" s="434"/>
      <c r="O5" s="211">
        <v>7593</v>
      </c>
      <c r="P5" s="212">
        <v>7769</v>
      </c>
      <c r="Q5" s="434"/>
      <c r="R5" s="356">
        <v>2.3179244040563676</v>
      </c>
    </row>
    <row r="6" spans="1:18" ht="22.5">
      <c r="A6" s="110"/>
      <c r="B6" s="136" t="s">
        <v>195</v>
      </c>
      <c r="C6" s="217">
        <v>21</v>
      </c>
      <c r="D6" s="217">
        <v>38</v>
      </c>
      <c r="E6" s="217">
        <v>91</v>
      </c>
      <c r="F6" s="217">
        <v>233</v>
      </c>
      <c r="G6" s="217">
        <v>334</v>
      </c>
      <c r="H6" s="217">
        <v>452</v>
      </c>
      <c r="I6" s="217">
        <v>455</v>
      </c>
      <c r="J6" s="218">
        <v>537</v>
      </c>
      <c r="K6" s="434"/>
      <c r="L6" s="217">
        <v>130.47210300429185</v>
      </c>
      <c r="M6" s="217">
        <v>18.021978021978022</v>
      </c>
      <c r="N6" s="434"/>
      <c r="O6" s="217">
        <v>383</v>
      </c>
      <c r="P6" s="218">
        <v>1778</v>
      </c>
      <c r="Q6" s="434"/>
      <c r="R6" s="217" t="s">
        <v>89</v>
      </c>
    </row>
    <row r="7" spans="1:18" hidden="1">
      <c r="A7" s="110"/>
      <c r="B7" s="136"/>
      <c r="C7" s="217"/>
      <c r="D7" s="217"/>
      <c r="E7" s="217"/>
      <c r="F7" s="217"/>
      <c r="G7" s="217"/>
      <c r="H7" s="217"/>
      <c r="I7" s="217"/>
      <c r="J7" s="218"/>
      <c r="K7" s="434"/>
      <c r="L7" s="217"/>
      <c r="M7" s="217"/>
      <c r="N7" s="434"/>
      <c r="O7" s="217"/>
      <c r="P7" s="218"/>
      <c r="Q7" s="434"/>
      <c r="R7" s="217"/>
    </row>
    <row r="8" spans="1:18">
      <c r="A8" s="110"/>
      <c r="B8" s="137" t="s">
        <v>110</v>
      </c>
      <c r="C8" s="214">
        <v>1809</v>
      </c>
      <c r="D8" s="214">
        <v>1888</v>
      </c>
      <c r="E8" s="214">
        <v>2023</v>
      </c>
      <c r="F8" s="214">
        <v>2256.4</v>
      </c>
      <c r="G8" s="214">
        <v>2339.9</v>
      </c>
      <c r="H8" s="214">
        <v>2430</v>
      </c>
      <c r="I8" s="214">
        <v>2379.9</v>
      </c>
      <c r="J8" s="215">
        <v>2397</v>
      </c>
      <c r="K8" s="434"/>
      <c r="L8" s="357">
        <v>6.2311646871122095</v>
      </c>
      <c r="M8" s="357">
        <v>0.71851758477246552</v>
      </c>
      <c r="N8" s="434"/>
      <c r="O8" s="214">
        <v>7976.4</v>
      </c>
      <c r="P8" s="215">
        <v>9547</v>
      </c>
      <c r="Q8" s="434"/>
      <c r="R8" s="357">
        <v>19.690587232335393</v>
      </c>
    </row>
    <row r="9" spans="1:18">
      <c r="A9" s="110"/>
      <c r="B9" s="121" t="s">
        <v>54</v>
      </c>
      <c r="C9" s="121">
        <v>5</v>
      </c>
      <c r="D9" s="411">
        <v>-2</v>
      </c>
      <c r="E9" s="411">
        <v>6</v>
      </c>
      <c r="F9" s="121">
        <v>0</v>
      </c>
      <c r="G9" s="411">
        <v>-1</v>
      </c>
      <c r="H9" s="411">
        <v>-6</v>
      </c>
      <c r="I9" s="411">
        <v>-7</v>
      </c>
      <c r="J9" s="215">
        <v>3.7883392443525281</v>
      </c>
      <c r="K9" s="434"/>
      <c r="L9" s="357" t="s">
        <v>89</v>
      </c>
      <c r="M9" s="437">
        <v>154.11913206217898</v>
      </c>
      <c r="N9" s="434"/>
      <c r="O9" s="214">
        <v>9</v>
      </c>
      <c r="P9" s="215">
        <v>-10.211660755647472</v>
      </c>
      <c r="Q9" s="434"/>
      <c r="R9" s="430" t="s">
        <v>89</v>
      </c>
    </row>
    <row r="10" spans="1:18">
      <c r="A10" s="110"/>
      <c r="B10" s="45" t="s">
        <v>298</v>
      </c>
      <c r="C10" s="211">
        <v>1804</v>
      </c>
      <c r="D10" s="211">
        <v>1890</v>
      </c>
      <c r="E10" s="211">
        <v>2017</v>
      </c>
      <c r="F10" s="211">
        <v>2256.4</v>
      </c>
      <c r="G10" s="211">
        <v>2340.9</v>
      </c>
      <c r="H10" s="211">
        <v>2436</v>
      </c>
      <c r="I10" s="211">
        <v>2386.9</v>
      </c>
      <c r="J10" s="212">
        <v>2393.2116607556472</v>
      </c>
      <c r="K10" s="435"/>
      <c r="L10" s="413">
        <v>6.0632716165417104</v>
      </c>
      <c r="M10" s="413">
        <v>0.26442920757665395</v>
      </c>
      <c r="N10" s="435"/>
      <c r="O10" s="211">
        <v>7967.4</v>
      </c>
      <c r="P10" s="212">
        <v>9557.2116607556472</v>
      </c>
      <c r="Q10" s="435"/>
      <c r="R10" s="429">
        <v>19.953958138861456</v>
      </c>
    </row>
    <row r="11" spans="1:18">
      <c r="A11" s="110"/>
      <c r="B11" s="121"/>
      <c r="C11" s="214"/>
      <c r="D11" s="214"/>
      <c r="E11" s="214"/>
      <c r="F11" s="214"/>
      <c r="G11" s="214"/>
      <c r="H11" s="214"/>
      <c r="I11" s="214"/>
      <c r="J11" s="357"/>
      <c r="K11" s="434"/>
      <c r="L11" s="357"/>
      <c r="M11" s="357"/>
      <c r="N11" s="434"/>
      <c r="O11" s="214"/>
      <c r="P11" s="357"/>
      <c r="Q11" s="434"/>
      <c r="R11" s="357"/>
    </row>
    <row r="12" spans="1:18">
      <c r="A12" s="110"/>
      <c r="B12" s="137" t="s">
        <v>110</v>
      </c>
      <c r="C12" s="214">
        <v>1809</v>
      </c>
      <c r="D12" s="214">
        <v>1888</v>
      </c>
      <c r="E12" s="214">
        <v>2023</v>
      </c>
      <c r="F12" s="214">
        <v>2256.4</v>
      </c>
      <c r="G12" s="214">
        <v>2339.9</v>
      </c>
      <c r="H12" s="214">
        <v>2430</v>
      </c>
      <c r="I12" s="214">
        <v>2379.9</v>
      </c>
      <c r="J12" s="215">
        <v>2397</v>
      </c>
      <c r="K12" s="434"/>
      <c r="L12" s="357">
        <v>6.25</v>
      </c>
      <c r="M12" s="357">
        <v>0.71851758477246552</v>
      </c>
      <c r="N12" s="434"/>
      <c r="O12" s="214">
        <v>7976.4</v>
      </c>
      <c r="P12" s="215">
        <v>9547</v>
      </c>
      <c r="Q12" s="434"/>
      <c r="R12" s="357">
        <v>19.696589769307923</v>
      </c>
    </row>
    <row r="13" spans="1:18">
      <c r="A13" s="110"/>
      <c r="B13" s="121" t="s">
        <v>83</v>
      </c>
      <c r="C13" s="214">
        <v>569220</v>
      </c>
      <c r="D13" s="214">
        <v>561493</v>
      </c>
      <c r="E13" s="214">
        <v>562509</v>
      </c>
      <c r="F13" s="214">
        <v>568302</v>
      </c>
      <c r="G13" s="214">
        <v>582557</v>
      </c>
      <c r="H13" s="214">
        <v>569811</v>
      </c>
      <c r="I13" s="214">
        <v>579713</v>
      </c>
      <c r="J13" s="215">
        <v>558183</v>
      </c>
      <c r="K13" s="434"/>
      <c r="L13" s="357">
        <v>-1.7805673743889694</v>
      </c>
      <c r="M13" s="357">
        <v>-3.7139067090094584</v>
      </c>
      <c r="N13" s="434"/>
      <c r="O13" s="214">
        <v>565370</v>
      </c>
      <c r="P13" s="215">
        <v>572520</v>
      </c>
      <c r="Q13" s="434"/>
      <c r="R13" s="357">
        <v>1.2646585421936076</v>
      </c>
    </row>
    <row r="14" spans="1:18">
      <c r="A14" s="110"/>
      <c r="B14" s="39" t="s">
        <v>84</v>
      </c>
      <c r="C14" s="220">
        <v>529966</v>
      </c>
      <c r="D14" s="220">
        <v>524273</v>
      </c>
      <c r="E14" s="220">
        <v>522641</v>
      </c>
      <c r="F14" s="220">
        <v>524610</v>
      </c>
      <c r="G14" s="306">
        <v>538969</v>
      </c>
      <c r="H14" s="306">
        <v>536142</v>
      </c>
      <c r="I14" s="306">
        <v>548297</v>
      </c>
      <c r="J14" s="358">
        <v>537916</v>
      </c>
      <c r="K14" s="434"/>
      <c r="L14" s="359">
        <v>2.5363603438744975</v>
      </c>
      <c r="M14" s="359">
        <v>-1.8933169431895487</v>
      </c>
      <c r="N14" s="434"/>
      <c r="O14" s="306">
        <v>525351</v>
      </c>
      <c r="P14" s="358">
        <v>540350</v>
      </c>
      <c r="Q14" s="434"/>
      <c r="R14" s="359">
        <v>2.8550435803872078</v>
      </c>
    </row>
    <row r="15" spans="1:18">
      <c r="A15" s="110"/>
      <c r="B15" s="37"/>
      <c r="C15" s="171"/>
      <c r="D15" s="171"/>
      <c r="E15" s="171"/>
      <c r="F15" s="171"/>
      <c r="G15" s="171"/>
      <c r="H15" s="171"/>
      <c r="I15" s="171"/>
      <c r="J15" s="360"/>
      <c r="K15" s="436"/>
      <c r="L15" s="361"/>
      <c r="M15" s="361"/>
      <c r="N15" s="436"/>
      <c r="O15" s="440"/>
      <c r="P15" s="360"/>
      <c r="Q15" s="436"/>
      <c r="R15" s="361"/>
    </row>
    <row r="16" spans="1:18">
      <c r="A16" s="110"/>
      <c r="B16" s="44" t="s">
        <v>111</v>
      </c>
      <c r="C16" s="221">
        <v>1.92</v>
      </c>
      <c r="D16" s="221">
        <v>2.21</v>
      </c>
      <c r="E16" s="221">
        <v>2.88</v>
      </c>
      <c r="F16" s="221">
        <v>3.76</v>
      </c>
      <c r="G16" s="221">
        <v>4.37</v>
      </c>
      <c r="H16" s="221">
        <v>4.6100000000000003</v>
      </c>
      <c r="I16" s="221">
        <v>5.0599999999999996</v>
      </c>
      <c r="J16" s="222">
        <v>4.9800000000000004</v>
      </c>
      <c r="K16" s="436"/>
      <c r="L16" s="362">
        <v>122.00000000000006</v>
      </c>
      <c r="M16" s="362">
        <v>-7.9999999999999183</v>
      </c>
      <c r="N16" s="436"/>
      <c r="O16" s="221">
        <v>2.7</v>
      </c>
      <c r="P16" s="222">
        <v>4.76</v>
      </c>
      <c r="Q16" s="436"/>
      <c r="R16" s="362">
        <v>205.99999999999997</v>
      </c>
    </row>
    <row r="17" spans="1:18">
      <c r="A17" s="110"/>
      <c r="B17" s="37" t="s">
        <v>112</v>
      </c>
      <c r="C17" s="223">
        <v>0.68</v>
      </c>
      <c r="D17" s="223">
        <v>0.92</v>
      </c>
      <c r="E17" s="223">
        <v>1.57</v>
      </c>
      <c r="F17" s="223">
        <v>2.36</v>
      </c>
      <c r="G17" s="223">
        <v>2.97</v>
      </c>
      <c r="H17" s="223">
        <v>3.08</v>
      </c>
      <c r="I17" s="223">
        <v>3.63</v>
      </c>
      <c r="J17" s="363">
        <v>3.4</v>
      </c>
      <c r="K17" s="436"/>
      <c r="L17" s="364">
        <v>104</v>
      </c>
      <c r="M17" s="364">
        <v>-23</v>
      </c>
      <c r="N17" s="436"/>
      <c r="O17" s="441">
        <v>1.38</v>
      </c>
      <c r="P17" s="363">
        <v>3.27</v>
      </c>
      <c r="Q17" s="436"/>
      <c r="R17" s="364">
        <v>189</v>
      </c>
    </row>
    <row r="18" spans="1:18">
      <c r="A18" s="110"/>
      <c r="B18" s="120" t="s">
        <v>113</v>
      </c>
      <c r="C18" s="224">
        <v>1.24</v>
      </c>
      <c r="D18" s="224">
        <v>1.29</v>
      </c>
      <c r="E18" s="224">
        <v>1.31</v>
      </c>
      <c r="F18" s="224">
        <v>1.4</v>
      </c>
      <c r="G18" s="224">
        <v>1.4</v>
      </c>
      <c r="H18" s="224">
        <v>1.53</v>
      </c>
      <c r="I18" s="224">
        <v>1.43</v>
      </c>
      <c r="J18" s="225">
        <v>1.58</v>
      </c>
      <c r="K18" s="436"/>
      <c r="L18" s="365">
        <v>18.000000000000014</v>
      </c>
      <c r="M18" s="365">
        <v>15.000000000000014</v>
      </c>
      <c r="N18" s="436"/>
      <c r="O18" s="224">
        <v>1.32</v>
      </c>
      <c r="P18" s="225">
        <v>1.49</v>
      </c>
      <c r="Q18" s="436"/>
      <c r="R18" s="365">
        <v>16.999999999999993</v>
      </c>
    </row>
    <row r="19" spans="1:18">
      <c r="A19" s="110"/>
      <c r="B19" s="39" t="s">
        <v>114</v>
      </c>
      <c r="C19" s="226">
        <v>1.29</v>
      </c>
      <c r="D19" s="226">
        <v>1.35</v>
      </c>
      <c r="E19" s="226">
        <v>1.43</v>
      </c>
      <c r="F19" s="226">
        <v>1.58</v>
      </c>
      <c r="G19" s="308">
        <v>1.63</v>
      </c>
      <c r="H19" s="308">
        <v>1.71</v>
      </c>
      <c r="I19" s="308">
        <v>1.63</v>
      </c>
      <c r="J19" s="366">
        <v>1.7</v>
      </c>
      <c r="K19" s="436"/>
      <c r="L19" s="367">
        <v>11.999999999999989</v>
      </c>
      <c r="M19" s="367">
        <v>7.0000000000000062</v>
      </c>
      <c r="N19" s="436"/>
      <c r="O19" s="442">
        <v>1.41</v>
      </c>
      <c r="P19" s="366">
        <v>1.67</v>
      </c>
      <c r="Q19" s="436"/>
      <c r="R19" s="367">
        <v>26</v>
      </c>
    </row>
    <row r="20" spans="1:18">
      <c r="A20" s="110"/>
      <c r="B20" s="122" t="s">
        <v>105</v>
      </c>
      <c r="C20" s="123"/>
      <c r="D20" s="123"/>
      <c r="E20" s="123"/>
      <c r="F20" s="123"/>
      <c r="G20" s="123"/>
      <c r="H20" s="123"/>
      <c r="I20" s="123"/>
      <c r="J20" s="368"/>
      <c r="K20" s="352"/>
      <c r="N20" s="352"/>
      <c r="P20" s="368"/>
      <c r="Q20" s="352"/>
    </row>
    <row r="21" spans="1:18">
      <c r="B21" s="122" t="s">
        <v>107</v>
      </c>
    </row>
    <row r="22" spans="1:18">
      <c r="B22" s="122" t="s">
        <v>108</v>
      </c>
    </row>
    <row r="23" spans="1:18">
      <c r="B23" s="122" t="s">
        <v>109</v>
      </c>
    </row>
    <row r="24" spans="1:18">
      <c r="B24" s="69" t="s">
        <v>86</v>
      </c>
    </row>
    <row r="25" spans="1:18">
      <c r="B25" s="91"/>
    </row>
    <row r="26" spans="1:18">
      <c r="B26" s="91"/>
      <c r="C26" s="412"/>
      <c r="D26" s="412"/>
      <c r="E26" s="412"/>
      <c r="F26" s="412"/>
      <c r="G26" s="412"/>
      <c r="H26" s="412"/>
      <c r="I26" s="412"/>
      <c r="J26" s="412"/>
      <c r="K26" s="412"/>
      <c r="O26" s="443"/>
      <c r="P26" s="412"/>
    </row>
    <row r="27" spans="1:18">
      <c r="C27" s="412"/>
      <c r="D27" s="412"/>
      <c r="E27" s="412"/>
      <c r="F27" s="412"/>
      <c r="G27" s="412"/>
      <c r="H27" s="412"/>
      <c r="I27" s="412"/>
      <c r="J27" s="412"/>
      <c r="P27" s="412"/>
    </row>
    <row r="28" spans="1:18">
      <c r="C28" s="412"/>
      <c r="D28" s="412"/>
      <c r="E28" s="412"/>
      <c r="F28" s="412"/>
      <c r="G28" s="412"/>
      <c r="H28" s="412"/>
      <c r="I28" s="412"/>
      <c r="J28" s="412"/>
      <c r="P28" s="412"/>
    </row>
    <row r="29" spans="1:18">
      <c r="C29" s="412"/>
      <c r="D29" s="412"/>
      <c r="E29" s="412"/>
      <c r="F29" s="412"/>
      <c r="G29" s="412"/>
      <c r="H29" s="412"/>
      <c r="I29" s="412"/>
      <c r="J29" s="412"/>
      <c r="P29" s="412"/>
    </row>
    <row r="30" spans="1:18">
      <c r="C30" s="412"/>
      <c r="D30" s="412"/>
      <c r="E30" s="412"/>
      <c r="F30" s="412"/>
      <c r="G30" s="412"/>
      <c r="H30" s="412"/>
      <c r="I30" s="412"/>
      <c r="J30" s="412"/>
      <c r="P30" s="412"/>
    </row>
    <row r="31" spans="1:18">
      <c r="C31" s="412"/>
      <c r="D31" s="412"/>
      <c r="E31" s="412"/>
      <c r="F31" s="412"/>
      <c r="G31" s="412"/>
      <c r="H31" s="412"/>
      <c r="I31" s="412"/>
      <c r="J31" s="412"/>
      <c r="P31" s="412"/>
    </row>
    <row r="32" spans="1:18">
      <c r="C32" s="412"/>
      <c r="D32" s="412"/>
      <c r="E32" s="412"/>
      <c r="F32" s="412"/>
      <c r="G32" s="412"/>
      <c r="H32" s="412"/>
      <c r="I32" s="412"/>
      <c r="J32" s="412"/>
      <c r="P32" s="412"/>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6"/>
  <sheetViews>
    <sheetView showGridLines="0" showRowColHeaders="0" showOutlineSymbols="0" zoomScaleNormal="100"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4.25"/>
  <cols>
    <col min="1" max="1" width="1.625" style="87" customWidth="1"/>
    <col min="2" max="2" width="30.625" style="87" customWidth="1"/>
    <col min="3" max="12" width="9" style="87" customWidth="1"/>
    <col min="13" max="13" width="3.125" style="87" customWidth="1"/>
    <col min="14" max="14" width="9" style="87" customWidth="1"/>
    <col min="15" max="16" width="9" style="17" customWidth="1"/>
    <col min="17" max="16384" width="9" style="87"/>
  </cols>
  <sheetData>
    <row r="1" spans="2:17">
      <c r="B1" s="86" t="s">
        <v>60</v>
      </c>
      <c r="C1" s="86"/>
      <c r="D1" s="17"/>
      <c r="E1" s="17"/>
      <c r="F1" s="17"/>
      <c r="G1" s="17"/>
      <c r="H1" s="17"/>
      <c r="I1" s="17"/>
      <c r="J1" s="17"/>
      <c r="K1" s="17"/>
      <c r="L1" s="17"/>
      <c r="M1" s="17"/>
      <c r="N1" s="17"/>
    </row>
    <row r="2" spans="2:17">
      <c r="B2" s="86"/>
      <c r="C2" s="86"/>
      <c r="D2" s="17"/>
      <c r="E2" s="17"/>
      <c r="F2" s="17"/>
      <c r="G2" s="17"/>
      <c r="H2" s="17"/>
      <c r="I2" s="17"/>
      <c r="J2" s="17"/>
      <c r="K2" s="17"/>
      <c r="L2" s="17"/>
      <c r="M2" s="17"/>
      <c r="N2" s="17"/>
    </row>
    <row r="3" spans="2:17" ht="33" customHeight="1">
      <c r="B3" s="86" t="s">
        <v>79</v>
      </c>
      <c r="C3" s="16" t="s">
        <v>122</v>
      </c>
      <c r="D3" s="16" t="s">
        <v>133</v>
      </c>
      <c r="E3" s="16" t="s">
        <v>137</v>
      </c>
      <c r="F3" s="16" t="s">
        <v>140</v>
      </c>
      <c r="G3" s="16" t="s">
        <v>148</v>
      </c>
      <c r="H3" s="16" t="s">
        <v>162</v>
      </c>
      <c r="I3" s="16" t="s">
        <v>188</v>
      </c>
      <c r="J3" s="132" t="s">
        <v>199</v>
      </c>
      <c r="K3" s="283" t="s">
        <v>209</v>
      </c>
      <c r="L3" s="283" t="s">
        <v>210</v>
      </c>
      <c r="M3"/>
      <c r="N3" s="131" t="s">
        <v>219</v>
      </c>
      <c r="O3" s="132" t="s">
        <v>218</v>
      </c>
      <c r="P3" s="417" t="s">
        <v>222</v>
      </c>
      <c r="Q3" s="417"/>
    </row>
    <row r="4" spans="2:17" ht="12.6" customHeight="1">
      <c r="B4" s="88"/>
      <c r="C4" s="264" t="s">
        <v>44</v>
      </c>
      <c r="D4" s="264" t="s">
        <v>44</v>
      </c>
      <c r="E4" s="264" t="s">
        <v>44</v>
      </c>
      <c r="F4" s="264" t="s">
        <v>44</v>
      </c>
      <c r="G4" s="264" t="s">
        <v>44</v>
      </c>
      <c r="H4" s="296" t="s">
        <v>44</v>
      </c>
      <c r="I4" s="296" t="s">
        <v>44</v>
      </c>
      <c r="J4" s="320" t="s">
        <v>44</v>
      </c>
      <c r="K4" s="253" t="s">
        <v>56</v>
      </c>
      <c r="L4" s="253" t="s">
        <v>56</v>
      </c>
      <c r="M4"/>
      <c r="N4" s="319" t="s">
        <v>44</v>
      </c>
      <c r="O4" s="320" t="s">
        <v>44</v>
      </c>
      <c r="P4" s="155" t="s">
        <v>56</v>
      </c>
      <c r="Q4" s="155"/>
    </row>
    <row r="5" spans="2:17">
      <c r="B5" s="89" t="s">
        <v>117</v>
      </c>
      <c r="C5" s="168">
        <v>198</v>
      </c>
      <c r="D5" s="168">
        <v>66</v>
      </c>
      <c r="E5" s="168">
        <v>232</v>
      </c>
      <c r="F5" s="168">
        <v>340</v>
      </c>
      <c r="G5" s="168">
        <v>26</v>
      </c>
      <c r="H5" s="168">
        <v>146</v>
      </c>
      <c r="I5" s="168">
        <v>294</v>
      </c>
      <c r="J5" s="172">
        <v>62</v>
      </c>
      <c r="K5" s="321">
        <v>-81.764705882352942</v>
      </c>
      <c r="L5" s="321">
        <v>-78.911564625850332</v>
      </c>
      <c r="M5"/>
      <c r="N5" s="321">
        <v>836</v>
      </c>
      <c r="O5" s="172">
        <v>528</v>
      </c>
      <c r="P5" s="321">
        <v>-36.84210526315789</v>
      </c>
    </row>
    <row r="6" spans="2:17">
      <c r="B6" s="90" t="s">
        <v>18</v>
      </c>
      <c r="C6" s="173">
        <v>-81</v>
      </c>
      <c r="D6" s="173">
        <v>70</v>
      </c>
      <c r="E6" s="173">
        <v>183</v>
      </c>
      <c r="F6" s="173">
        <v>235</v>
      </c>
      <c r="G6" s="173">
        <v>6</v>
      </c>
      <c r="H6" s="173">
        <v>27</v>
      </c>
      <c r="I6" s="173">
        <v>101</v>
      </c>
      <c r="J6" s="266">
        <v>4</v>
      </c>
      <c r="K6" s="369">
        <v>-98.297872340425528</v>
      </c>
      <c r="L6" s="370">
        <v>-96.039603960396036</v>
      </c>
      <c r="M6"/>
      <c r="N6" s="420">
        <v>407</v>
      </c>
      <c r="O6" s="266">
        <v>138</v>
      </c>
      <c r="P6" s="370">
        <v>-66.093366093366086</v>
      </c>
    </row>
    <row r="7" spans="2:17">
      <c r="B7" s="90" t="s">
        <v>19</v>
      </c>
      <c r="C7" s="174">
        <v>279</v>
      </c>
      <c r="D7" s="174">
        <v>-4</v>
      </c>
      <c r="E7" s="174">
        <v>49</v>
      </c>
      <c r="F7" s="174">
        <v>105</v>
      </c>
      <c r="G7" s="174">
        <v>20</v>
      </c>
      <c r="H7" s="174">
        <v>119</v>
      </c>
      <c r="I7" s="174">
        <v>193</v>
      </c>
      <c r="J7" s="422">
        <v>58</v>
      </c>
      <c r="K7" s="371">
        <v>-44.761904761904766</v>
      </c>
      <c r="L7" s="372">
        <v>-69.948186528497416</v>
      </c>
      <c r="M7"/>
      <c r="N7" s="421">
        <v>429</v>
      </c>
      <c r="O7" s="422">
        <v>390</v>
      </c>
      <c r="P7" s="372">
        <v>-9.0909090909090917</v>
      </c>
    </row>
    <row r="8" spans="2:17">
      <c r="B8" s="96"/>
      <c r="C8" s="95"/>
      <c r="D8" s="95"/>
      <c r="E8" s="95"/>
      <c r="F8" s="95"/>
      <c r="G8" s="95"/>
      <c r="H8" s="95"/>
      <c r="I8" s="95"/>
      <c r="J8" s="423"/>
      <c r="K8" s="95"/>
      <c r="L8" s="95"/>
      <c r="M8"/>
      <c r="N8" s="423"/>
      <c r="O8" s="423"/>
      <c r="P8" s="95"/>
    </row>
    <row r="9" spans="2:17">
      <c r="B9" s="91" t="s">
        <v>68</v>
      </c>
      <c r="C9" s="91"/>
      <c r="D9" s="85"/>
      <c r="E9" s="85"/>
      <c r="F9" s="85"/>
      <c r="G9" s="85"/>
      <c r="H9" s="85"/>
      <c r="I9" s="85"/>
      <c r="J9" s="85"/>
      <c r="K9" s="85"/>
      <c r="L9" s="85"/>
      <c r="M9" s="85"/>
      <c r="N9" s="85"/>
    </row>
    <row r="10" spans="2:17">
      <c r="B10" s="91"/>
      <c r="C10" s="92"/>
      <c r="D10" s="85"/>
      <c r="E10" s="85"/>
      <c r="F10" s="85"/>
      <c r="G10" s="85"/>
      <c r="H10" s="85"/>
      <c r="I10" s="85"/>
      <c r="J10" s="85"/>
      <c r="K10" s="85"/>
      <c r="L10" s="85"/>
      <c r="M10" s="85"/>
      <c r="N10" s="85"/>
    </row>
    <row r="11" spans="2:17" ht="33" customHeight="1">
      <c r="B11" s="86" t="s">
        <v>80</v>
      </c>
      <c r="C11" s="131" t="s">
        <v>123</v>
      </c>
      <c r="D11" s="131" t="s">
        <v>134</v>
      </c>
      <c r="E11" s="131" t="s">
        <v>138</v>
      </c>
      <c r="F11" s="131" t="s">
        <v>141</v>
      </c>
      <c r="G11" s="131" t="s">
        <v>149</v>
      </c>
      <c r="H11" s="131" t="s">
        <v>164</v>
      </c>
      <c r="I11" s="131" t="s">
        <v>189</v>
      </c>
      <c r="J11" s="132" t="s">
        <v>211</v>
      </c>
      <c r="K11"/>
      <c r="L11"/>
      <c r="M11"/>
      <c r="N11" s="133" t="s">
        <v>225</v>
      </c>
      <c r="O11" s="133" t="s">
        <v>227</v>
      </c>
      <c r="P11" s="133" t="s">
        <v>226</v>
      </c>
    </row>
    <row r="12" spans="2:17">
      <c r="B12" s="88"/>
      <c r="C12" s="319" t="s">
        <v>44</v>
      </c>
      <c r="D12" s="319" t="s">
        <v>44</v>
      </c>
      <c r="E12" s="319" t="s">
        <v>44</v>
      </c>
      <c r="F12" s="319" t="s">
        <v>44</v>
      </c>
      <c r="G12" s="319" t="s">
        <v>44</v>
      </c>
      <c r="H12" s="319" t="s">
        <v>44</v>
      </c>
      <c r="I12" s="319" t="s">
        <v>44</v>
      </c>
      <c r="J12" s="320" t="s">
        <v>44</v>
      </c>
      <c r="K12"/>
      <c r="L12"/>
      <c r="M12"/>
      <c r="N12" s="319" t="s">
        <v>56</v>
      </c>
      <c r="O12" s="319" t="s">
        <v>56</v>
      </c>
      <c r="P12" s="319" t="s">
        <v>56</v>
      </c>
    </row>
    <row r="13" spans="2:17">
      <c r="B13" s="126" t="s">
        <v>92</v>
      </c>
      <c r="C13" s="321">
        <v>301066</v>
      </c>
      <c r="D13" s="321">
        <v>298728</v>
      </c>
      <c r="E13" s="321">
        <v>303538</v>
      </c>
      <c r="F13" s="321">
        <v>316107</v>
      </c>
      <c r="G13" s="321">
        <v>305975</v>
      </c>
      <c r="H13" s="321">
        <v>295508</v>
      </c>
      <c r="I13" s="321">
        <v>286531</v>
      </c>
      <c r="J13" s="172">
        <v>292145</v>
      </c>
      <c r="K13"/>
      <c r="L13"/>
      <c r="M13"/>
      <c r="N13" s="199">
        <v>1.9592993428285248</v>
      </c>
      <c r="O13" s="199">
        <v>-1.1380402561013576</v>
      </c>
      <c r="P13" s="199">
        <v>-7.5803446301410604</v>
      </c>
    </row>
    <row r="14" spans="2:17">
      <c r="B14" s="127" t="s">
        <v>82</v>
      </c>
      <c r="C14" s="369">
        <v>280021</v>
      </c>
      <c r="D14" s="369">
        <v>279136</v>
      </c>
      <c r="E14" s="369">
        <v>284877</v>
      </c>
      <c r="F14" s="369">
        <v>295219</v>
      </c>
      <c r="G14" s="369">
        <v>286335</v>
      </c>
      <c r="H14" s="369">
        <v>277711</v>
      </c>
      <c r="I14" s="369">
        <v>266590</v>
      </c>
      <c r="J14" s="392">
        <v>273692</v>
      </c>
      <c r="K14"/>
      <c r="L14"/>
      <c r="M14"/>
      <c r="N14" s="399">
        <v>2.6640159045725644</v>
      </c>
      <c r="O14" s="399">
        <v>-1.4471879039721147</v>
      </c>
      <c r="P14" s="399">
        <v>-7.2918748454537132</v>
      </c>
    </row>
    <row r="15" spans="2:17">
      <c r="B15" s="127" t="s">
        <v>81</v>
      </c>
      <c r="C15" s="373">
        <v>13823</v>
      </c>
      <c r="D15" s="373">
        <v>12539</v>
      </c>
      <c r="E15" s="373">
        <v>11460</v>
      </c>
      <c r="F15" s="373">
        <v>13043</v>
      </c>
      <c r="G15" s="373">
        <v>12216</v>
      </c>
      <c r="H15" s="373">
        <v>10110</v>
      </c>
      <c r="I15" s="373">
        <v>12431</v>
      </c>
      <c r="J15" s="393">
        <v>11225</v>
      </c>
      <c r="K15"/>
      <c r="L15"/>
      <c r="M15"/>
      <c r="N15" s="400">
        <v>-9.7015525701874346</v>
      </c>
      <c r="O15" s="400">
        <v>11.02868447082097</v>
      </c>
      <c r="P15" s="400">
        <v>-13.938511078739554</v>
      </c>
    </row>
    <row r="16" spans="2:17" ht="13.5" customHeight="1">
      <c r="B16" s="127" t="s">
        <v>19</v>
      </c>
      <c r="C16" s="371">
        <v>7222</v>
      </c>
      <c r="D16" s="371">
        <v>7053</v>
      </c>
      <c r="E16" s="371">
        <v>7201</v>
      </c>
      <c r="F16" s="371">
        <v>7845</v>
      </c>
      <c r="G16" s="371">
        <v>7424</v>
      </c>
      <c r="H16" s="371">
        <v>7687</v>
      </c>
      <c r="I16" s="371">
        <v>7510</v>
      </c>
      <c r="J16" s="394">
        <v>7228</v>
      </c>
      <c r="K16"/>
      <c r="L16"/>
      <c r="M16"/>
      <c r="N16" s="401">
        <v>-3.7549933422103861</v>
      </c>
      <c r="O16" s="401">
        <v>-5.9711200728502671</v>
      </c>
      <c r="P16" s="401">
        <v>-7.8648820905035057</v>
      </c>
    </row>
    <row r="17" spans="2:16">
      <c r="B17" s="128"/>
      <c r="C17" s="344"/>
      <c r="D17" s="344"/>
      <c r="E17" s="344"/>
      <c r="F17" s="344"/>
      <c r="G17" s="344"/>
      <c r="H17" s="344"/>
      <c r="I17" s="344"/>
      <c r="J17" s="395"/>
      <c r="K17"/>
      <c r="L17"/>
      <c r="M17"/>
      <c r="N17" s="190"/>
      <c r="O17" s="190"/>
      <c r="P17" s="190"/>
    </row>
    <row r="18" spans="2:16">
      <c r="B18" s="129" t="s">
        <v>87</v>
      </c>
      <c r="C18" s="321">
        <v>-5281</v>
      </c>
      <c r="D18" s="321">
        <v>-5220</v>
      </c>
      <c r="E18" s="321">
        <v>-5148</v>
      </c>
      <c r="F18" s="321">
        <v>-5460</v>
      </c>
      <c r="G18" s="321">
        <v>-5348</v>
      </c>
      <c r="H18" s="321">
        <v>-5371</v>
      </c>
      <c r="I18" s="321">
        <v>-5522</v>
      </c>
      <c r="J18" s="172">
        <v>-5170</v>
      </c>
      <c r="K18"/>
      <c r="L18"/>
      <c r="M18"/>
      <c r="N18" s="199">
        <v>-6.3745019920318722</v>
      </c>
      <c r="O18" s="199">
        <v>-3.7423198659467514</v>
      </c>
      <c r="P18" s="199">
        <v>-5.3113553113553111</v>
      </c>
    </row>
    <row r="19" spans="2:16">
      <c r="B19" s="127" t="s">
        <v>82</v>
      </c>
      <c r="C19" s="369">
        <v>-475</v>
      </c>
      <c r="D19" s="369">
        <v>-502</v>
      </c>
      <c r="E19" s="369">
        <v>-497</v>
      </c>
      <c r="F19" s="369">
        <v>-559</v>
      </c>
      <c r="G19" s="369">
        <v>-507</v>
      </c>
      <c r="H19" s="369">
        <v>-451</v>
      </c>
      <c r="I19" s="369">
        <v>-458</v>
      </c>
      <c r="J19" s="392">
        <v>-430</v>
      </c>
      <c r="K19"/>
      <c r="L19"/>
      <c r="M19"/>
      <c r="N19" s="399">
        <v>-6.1135371179039302</v>
      </c>
      <c r="O19" s="399">
        <v>-4.6563192904656319</v>
      </c>
      <c r="P19" s="399">
        <v>-23.076923076923077</v>
      </c>
    </row>
    <row r="20" spans="2:16">
      <c r="B20" s="127" t="s">
        <v>81</v>
      </c>
      <c r="C20" s="373">
        <v>-430</v>
      </c>
      <c r="D20" s="373">
        <v>-385</v>
      </c>
      <c r="E20" s="373">
        <v>-434</v>
      </c>
      <c r="F20" s="373">
        <v>-444</v>
      </c>
      <c r="G20" s="373">
        <v>-446</v>
      </c>
      <c r="H20" s="373">
        <v>-400</v>
      </c>
      <c r="I20" s="373">
        <v>-440</v>
      </c>
      <c r="J20" s="393">
        <v>-420</v>
      </c>
      <c r="K20"/>
      <c r="L20"/>
      <c r="M20"/>
      <c r="N20" s="400">
        <v>-4.5454545454545459</v>
      </c>
      <c r="O20" s="400">
        <v>5</v>
      </c>
      <c r="P20" s="400">
        <v>-5.4054054054054053</v>
      </c>
    </row>
    <row r="21" spans="2:16" ht="12" customHeight="1">
      <c r="B21" s="127" t="s">
        <v>19</v>
      </c>
      <c r="C21" s="371">
        <v>-4376</v>
      </c>
      <c r="D21" s="371">
        <v>-4333</v>
      </c>
      <c r="E21" s="371">
        <v>-4217</v>
      </c>
      <c r="F21" s="371">
        <v>-4457</v>
      </c>
      <c r="G21" s="371">
        <v>-4395</v>
      </c>
      <c r="H21" s="371">
        <v>-4520</v>
      </c>
      <c r="I21" s="371">
        <v>-4624</v>
      </c>
      <c r="J21" s="394">
        <v>-4320</v>
      </c>
      <c r="K21"/>
      <c r="L21"/>
      <c r="M21"/>
      <c r="N21" s="401">
        <v>-6.5743944636678195</v>
      </c>
      <c r="O21" s="401">
        <v>-4.4247787610619467</v>
      </c>
      <c r="P21" s="401">
        <v>-3.0738164684765539</v>
      </c>
    </row>
    <row r="22" spans="2:16">
      <c r="B22" s="128"/>
      <c r="C22" s="344"/>
      <c r="D22" s="344"/>
      <c r="E22" s="344"/>
      <c r="F22" s="344"/>
      <c r="G22" s="344"/>
      <c r="H22" s="344"/>
      <c r="I22" s="344"/>
      <c r="J22" s="395"/>
      <c r="K22"/>
      <c r="L22"/>
      <c r="M22"/>
      <c r="N22" s="190"/>
      <c r="O22" s="190"/>
      <c r="P22" s="190"/>
    </row>
    <row r="23" spans="2:16">
      <c r="B23" s="128" t="s">
        <v>29</v>
      </c>
      <c r="C23" s="321">
        <v>295785</v>
      </c>
      <c r="D23" s="321">
        <v>293508</v>
      </c>
      <c r="E23" s="321">
        <v>298390</v>
      </c>
      <c r="F23" s="321">
        <v>310647</v>
      </c>
      <c r="G23" s="321">
        <v>300627</v>
      </c>
      <c r="H23" s="321">
        <v>290137</v>
      </c>
      <c r="I23" s="321">
        <v>281009</v>
      </c>
      <c r="J23" s="172">
        <v>286975</v>
      </c>
      <c r="K23"/>
      <c r="L23"/>
      <c r="M23"/>
      <c r="N23" s="199">
        <v>2.1230636741171991</v>
      </c>
      <c r="O23" s="199">
        <v>-1.0898299768729944</v>
      </c>
      <c r="P23" s="199">
        <v>-7.6202248854809476</v>
      </c>
    </row>
    <row r="24" spans="2:16">
      <c r="B24" s="127" t="s">
        <v>82</v>
      </c>
      <c r="C24" s="369">
        <v>279546</v>
      </c>
      <c r="D24" s="369">
        <v>278634</v>
      </c>
      <c r="E24" s="369">
        <v>284380</v>
      </c>
      <c r="F24" s="369">
        <v>294660</v>
      </c>
      <c r="G24" s="369">
        <v>285828</v>
      </c>
      <c r="H24" s="369">
        <v>277260</v>
      </c>
      <c r="I24" s="369">
        <v>266132</v>
      </c>
      <c r="J24" s="392">
        <v>273262</v>
      </c>
      <c r="K24"/>
      <c r="L24"/>
      <c r="M24"/>
      <c r="N24" s="402">
        <v>2.6791216388859662</v>
      </c>
      <c r="O24" s="402">
        <v>-1.4419678280314505</v>
      </c>
      <c r="P24" s="402">
        <v>-7.2619290029186185</v>
      </c>
    </row>
    <row r="25" spans="2:16">
      <c r="B25" s="127" t="s">
        <v>81</v>
      </c>
      <c r="C25" s="373">
        <v>13393</v>
      </c>
      <c r="D25" s="373">
        <v>12154</v>
      </c>
      <c r="E25" s="373">
        <v>11026</v>
      </c>
      <c r="F25" s="373">
        <v>12599</v>
      </c>
      <c r="G25" s="373">
        <v>11770</v>
      </c>
      <c r="H25" s="373">
        <v>9710</v>
      </c>
      <c r="I25" s="373">
        <v>11991</v>
      </c>
      <c r="J25" s="393">
        <v>10805</v>
      </c>
      <c r="K25"/>
      <c r="L25"/>
      <c r="M25"/>
      <c r="N25" s="403">
        <v>-9.8907513968809937</v>
      </c>
      <c r="O25" s="403">
        <v>11.277033985581875</v>
      </c>
      <c r="P25" s="403">
        <v>-14.239225335344074</v>
      </c>
    </row>
    <row r="26" spans="2:16" ht="13.5" customHeight="1">
      <c r="B26" s="127" t="s">
        <v>19</v>
      </c>
      <c r="C26" s="371">
        <v>2846</v>
      </c>
      <c r="D26" s="371">
        <v>2720</v>
      </c>
      <c r="E26" s="371">
        <v>2984</v>
      </c>
      <c r="F26" s="371">
        <v>3388</v>
      </c>
      <c r="G26" s="371">
        <v>3029</v>
      </c>
      <c r="H26" s="371">
        <v>3167</v>
      </c>
      <c r="I26" s="371">
        <v>2886</v>
      </c>
      <c r="J26" s="394">
        <v>2908</v>
      </c>
      <c r="K26"/>
      <c r="L26"/>
      <c r="M26"/>
      <c r="N26" s="404">
        <v>0.76230076230076227</v>
      </c>
      <c r="O26" s="404">
        <v>-8.1780865172087136</v>
      </c>
      <c r="P26" s="404">
        <v>-14.167650531286895</v>
      </c>
    </row>
    <row r="27" spans="2:16">
      <c r="B27" s="128"/>
      <c r="C27" s="344"/>
      <c r="D27" s="344"/>
      <c r="E27" s="344"/>
      <c r="F27" s="344"/>
      <c r="G27" s="344"/>
      <c r="H27" s="344"/>
      <c r="I27" s="344"/>
      <c r="J27" s="395"/>
      <c r="K27"/>
      <c r="L27"/>
      <c r="M27"/>
      <c r="N27" s="150"/>
      <c r="O27" s="150"/>
      <c r="P27" s="150"/>
    </row>
    <row r="28" spans="2:16" ht="18" customHeight="1">
      <c r="B28" s="126" t="s">
        <v>90</v>
      </c>
      <c r="C28" s="374" t="s">
        <v>150</v>
      </c>
      <c r="D28" s="374" t="s">
        <v>151</v>
      </c>
      <c r="E28" s="374" t="s">
        <v>152</v>
      </c>
      <c r="F28" s="374" t="s">
        <v>153</v>
      </c>
      <c r="G28" s="374" t="s">
        <v>160</v>
      </c>
      <c r="H28" s="374" t="s">
        <v>181</v>
      </c>
      <c r="I28" s="374" t="s">
        <v>198</v>
      </c>
      <c r="J28" s="396" t="s">
        <v>254</v>
      </c>
      <c r="K28"/>
      <c r="L28"/>
      <c r="M28"/>
      <c r="N28" s="405" t="s">
        <v>255</v>
      </c>
      <c r="O28" s="405" t="s">
        <v>256</v>
      </c>
      <c r="P28" s="405" t="s">
        <v>257</v>
      </c>
    </row>
    <row r="29" spans="2:16">
      <c r="B29" s="129" t="s">
        <v>20</v>
      </c>
      <c r="C29" s="341">
        <v>988</v>
      </c>
      <c r="D29" s="341">
        <v>835</v>
      </c>
      <c r="E29" s="341">
        <v>1140</v>
      </c>
      <c r="F29" s="341">
        <v>1574</v>
      </c>
      <c r="G29" s="341">
        <v>1642</v>
      </c>
      <c r="H29" s="341">
        <v>1316</v>
      </c>
      <c r="I29" s="341">
        <v>1132</v>
      </c>
      <c r="J29" s="397">
        <v>2155</v>
      </c>
      <c r="K29"/>
      <c r="L29"/>
      <c r="M29"/>
      <c r="N29" s="138">
        <v>90</v>
      </c>
      <c r="O29" s="138">
        <v>64</v>
      </c>
      <c r="P29" s="138">
        <v>37</v>
      </c>
    </row>
    <row r="30" spans="2:16">
      <c r="B30" s="129" t="s">
        <v>16</v>
      </c>
      <c r="C30" s="341">
        <v>6653</v>
      </c>
      <c r="D30" s="341">
        <v>7524</v>
      </c>
      <c r="E30" s="341">
        <v>4957</v>
      </c>
      <c r="F30" s="341">
        <v>4967</v>
      </c>
      <c r="G30" s="341">
        <v>5351</v>
      </c>
      <c r="H30" s="341">
        <v>4443</v>
      </c>
      <c r="I30" s="341">
        <v>5403</v>
      </c>
      <c r="J30" s="397">
        <v>5512</v>
      </c>
      <c r="K30"/>
      <c r="L30"/>
      <c r="M30"/>
      <c r="N30" s="138">
        <v>2</v>
      </c>
      <c r="O30" s="138">
        <v>24</v>
      </c>
      <c r="P30" s="138">
        <v>11</v>
      </c>
    </row>
    <row r="31" spans="2:16">
      <c r="B31" s="130" t="s">
        <v>91</v>
      </c>
      <c r="C31" s="375">
        <v>69</v>
      </c>
      <c r="D31" s="375">
        <v>71</v>
      </c>
      <c r="E31" s="375">
        <v>75</v>
      </c>
      <c r="F31" s="375">
        <v>76</v>
      </c>
      <c r="G31" s="375">
        <v>75</v>
      </c>
      <c r="H31" s="375">
        <v>74</v>
      </c>
      <c r="I31" s="375">
        <v>74</v>
      </c>
      <c r="J31" s="398">
        <v>73</v>
      </c>
      <c r="K31" s="376"/>
      <c r="L31" s="376"/>
      <c r="M31" s="376"/>
      <c r="N31" s="155">
        <v>-1</v>
      </c>
      <c r="O31" s="155">
        <v>-1</v>
      </c>
      <c r="P31" s="155">
        <v>-3</v>
      </c>
    </row>
    <row r="32" spans="2:16">
      <c r="B32" s="125" t="s">
        <v>68</v>
      </c>
      <c r="C32" s="124"/>
      <c r="D32" s="93"/>
      <c r="E32" s="93"/>
      <c r="F32" s="93"/>
      <c r="G32" s="93"/>
      <c r="H32" s="93"/>
      <c r="I32" s="93"/>
      <c r="J32" s="93"/>
      <c r="K32" s="93"/>
      <c r="L32" s="93"/>
      <c r="M32" s="93"/>
      <c r="N32" s="93"/>
    </row>
    <row r="33" spans="2:14">
      <c r="B33" s="124" t="s">
        <v>229</v>
      </c>
      <c r="C33" s="124"/>
      <c r="D33" s="2"/>
      <c r="E33" s="2"/>
      <c r="F33" s="2"/>
      <c r="G33" s="2"/>
      <c r="H33" s="2"/>
      <c r="I33" s="2"/>
      <c r="J33" s="2"/>
      <c r="K33" s="2"/>
      <c r="L33" s="2"/>
      <c r="M33" s="2"/>
      <c r="N33" s="2"/>
    </row>
    <row r="34" spans="2:14">
      <c r="B34" s="124" t="s">
        <v>228</v>
      </c>
      <c r="C34" s="124"/>
      <c r="D34" s="2"/>
      <c r="E34" s="2"/>
      <c r="F34" s="2"/>
      <c r="G34" s="2"/>
      <c r="H34" s="2"/>
      <c r="I34" s="2"/>
      <c r="J34" s="2"/>
      <c r="K34" s="2"/>
      <c r="L34" s="2"/>
      <c r="M34" s="2"/>
      <c r="N34" s="2"/>
    </row>
    <row r="35" spans="2:14">
      <c r="B35" s="124" t="s">
        <v>106</v>
      </c>
      <c r="C35" s="124"/>
      <c r="D35" s="2"/>
      <c r="E35" s="2"/>
      <c r="F35" s="2"/>
      <c r="G35" s="2"/>
      <c r="H35" s="2"/>
      <c r="I35" s="2"/>
      <c r="J35" s="2"/>
      <c r="K35" s="2"/>
      <c r="L35" s="2"/>
      <c r="M35" s="2"/>
      <c r="N35" s="2"/>
    </row>
    <row r="36" spans="2:14">
      <c r="B36" s="81"/>
      <c r="C36" s="124"/>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T37"/>
  <sheetViews>
    <sheetView showGridLines="0" showRowColHeaders="0" showOutlineSymbols="0" zoomScale="108" zoomScaleNormal="108" zoomScaleSheetLayoutView="100" workbookViewId="0">
      <pane xSplit="2" ySplit="4" topLeftCell="C5" activePane="bottomRight" state="frozen"/>
      <selection activeCell="G35" sqref="G35"/>
      <selection pane="topRight" activeCell="G35" sqref="G35"/>
      <selection pane="bottomLeft" activeCell="G35" sqref="G35"/>
      <selection pane="bottomRight" activeCell="B1" sqref="B1"/>
    </sheetView>
  </sheetViews>
  <sheetFormatPr defaultColWidth="9" defaultRowHeight="12.75"/>
  <cols>
    <col min="1" max="1" width="1.625" style="1" customWidth="1"/>
    <col min="2" max="2" width="28.5" style="1" customWidth="1"/>
    <col min="3" max="9" width="9" style="2" customWidth="1"/>
    <col min="10" max="10" width="9" style="98" customWidth="1"/>
    <col min="11" max="11" width="1.625" style="1" customWidth="1"/>
    <col min="12" max="13" width="9" style="1"/>
    <col min="14" max="14" width="1.625" style="1" customWidth="1"/>
    <col min="15" max="15" width="9" style="2"/>
    <col min="16" max="16" width="9" style="98" customWidth="1"/>
    <col min="17" max="17" width="1.625" style="1" customWidth="1"/>
    <col min="18" max="16384" width="9" style="1"/>
  </cols>
  <sheetData>
    <row r="1" spans="1:20">
      <c r="B1" s="60" t="s">
        <v>12</v>
      </c>
    </row>
    <row r="2" spans="1:20">
      <c r="B2" s="28"/>
    </row>
    <row r="3" spans="1:20" s="107" customFormat="1" ht="33.75">
      <c r="A3" s="104"/>
      <c r="B3" s="105" t="s">
        <v>64</v>
      </c>
      <c r="C3" s="106" t="s">
        <v>122</v>
      </c>
      <c r="D3" s="106" t="s">
        <v>133</v>
      </c>
      <c r="E3" s="106" t="s">
        <v>137</v>
      </c>
      <c r="F3" s="106" t="s">
        <v>140</v>
      </c>
      <c r="G3" s="106" t="s">
        <v>148</v>
      </c>
      <c r="H3" s="106" t="s">
        <v>162</v>
      </c>
      <c r="I3" s="106" t="s">
        <v>188</v>
      </c>
      <c r="J3" s="284" t="s">
        <v>199</v>
      </c>
      <c r="K3" s="1"/>
      <c r="L3" s="283" t="s">
        <v>205</v>
      </c>
      <c r="M3" s="283" t="s">
        <v>206</v>
      </c>
      <c r="N3" s="1"/>
      <c r="O3" s="106" t="s">
        <v>219</v>
      </c>
      <c r="P3" s="284" t="s">
        <v>218</v>
      </c>
      <c r="Q3" s="1"/>
      <c r="R3" s="417" t="s">
        <v>237</v>
      </c>
    </row>
    <row r="4" spans="1:20">
      <c r="A4" s="4"/>
      <c r="B4" s="66"/>
      <c r="C4" s="206" t="s">
        <v>44</v>
      </c>
      <c r="D4" s="206" t="s">
        <v>44</v>
      </c>
      <c r="E4" s="207" t="s">
        <v>44</v>
      </c>
      <c r="F4" s="207" t="s">
        <v>44</v>
      </c>
      <c r="G4" s="207" t="s">
        <v>44</v>
      </c>
      <c r="H4" s="207" t="s">
        <v>44</v>
      </c>
      <c r="I4" s="206" t="s">
        <v>44</v>
      </c>
      <c r="J4" s="228" t="s">
        <v>44</v>
      </c>
      <c r="K4" s="335"/>
      <c r="L4" s="253" t="s">
        <v>56</v>
      </c>
      <c r="M4" s="253" t="s">
        <v>56</v>
      </c>
      <c r="N4" s="335"/>
      <c r="O4" s="206" t="s">
        <v>44</v>
      </c>
      <c r="P4" s="228" t="s">
        <v>44</v>
      </c>
      <c r="Q4" s="335"/>
      <c r="R4" s="155" t="s">
        <v>56</v>
      </c>
    </row>
    <row r="5" spans="1:20" ht="14.25">
      <c r="A5" s="4"/>
      <c r="B5" s="65" t="s">
        <v>0</v>
      </c>
      <c r="C5" s="175">
        <v>0</v>
      </c>
      <c r="D5" s="175">
        <v>0</v>
      </c>
      <c r="E5" s="175">
        <v>0</v>
      </c>
      <c r="F5" s="175">
        <v>0</v>
      </c>
      <c r="G5" s="175">
        <v>0</v>
      </c>
      <c r="H5" s="175">
        <v>0</v>
      </c>
      <c r="I5" s="175">
        <v>0</v>
      </c>
      <c r="J5" s="176">
        <v>0</v>
      </c>
      <c r="K5" s="295"/>
      <c r="L5" s="377" t="s">
        <v>89</v>
      </c>
      <c r="M5" s="377" t="s">
        <v>89</v>
      </c>
      <c r="N5" s="295"/>
      <c r="O5" s="377">
        <v>0</v>
      </c>
      <c r="P5" s="176">
        <v>0</v>
      </c>
      <c r="Q5" s="295"/>
      <c r="R5" s="377" t="s">
        <v>89</v>
      </c>
      <c r="T5" s="331"/>
    </row>
    <row r="6" spans="1:20">
      <c r="A6" s="4"/>
      <c r="B6" s="19" t="s">
        <v>1</v>
      </c>
      <c r="C6" s="177">
        <v>0</v>
      </c>
      <c r="D6" s="177">
        <v>0</v>
      </c>
      <c r="E6" s="177">
        <v>0</v>
      </c>
      <c r="F6" s="177">
        <v>0</v>
      </c>
      <c r="G6" s="177">
        <v>0</v>
      </c>
      <c r="H6" s="177">
        <v>0</v>
      </c>
      <c r="I6" s="177">
        <v>0</v>
      </c>
      <c r="J6" s="178">
        <v>0</v>
      </c>
      <c r="K6" s="295"/>
      <c r="L6" s="322" t="s">
        <v>89</v>
      </c>
      <c r="M6" s="322" t="s">
        <v>89</v>
      </c>
      <c r="N6" s="295"/>
      <c r="O6" s="322">
        <v>0</v>
      </c>
      <c r="P6" s="178">
        <v>0</v>
      </c>
      <c r="Q6" s="295"/>
      <c r="R6" s="322" t="s">
        <v>89</v>
      </c>
    </row>
    <row r="7" spans="1:20">
      <c r="A7" s="4"/>
      <c r="B7" s="27" t="s">
        <v>15</v>
      </c>
      <c r="C7" s="179">
        <v>0</v>
      </c>
      <c r="D7" s="179">
        <v>0</v>
      </c>
      <c r="E7" s="179">
        <v>0</v>
      </c>
      <c r="F7" s="179">
        <v>0</v>
      </c>
      <c r="G7" s="179">
        <v>0</v>
      </c>
      <c r="H7" s="179">
        <v>0</v>
      </c>
      <c r="I7" s="179">
        <v>0</v>
      </c>
      <c r="J7" s="180">
        <v>0</v>
      </c>
      <c r="K7" s="295"/>
      <c r="L7" s="378" t="s">
        <v>89</v>
      </c>
      <c r="M7" s="378" t="s">
        <v>89</v>
      </c>
      <c r="N7" s="295"/>
      <c r="O7" s="378">
        <v>0</v>
      </c>
      <c r="P7" s="180">
        <v>0</v>
      </c>
      <c r="Q7" s="295"/>
      <c r="R7" s="378" t="s">
        <v>89</v>
      </c>
    </row>
    <row r="8" spans="1:20">
      <c r="A8" s="4"/>
      <c r="B8" s="21" t="s">
        <v>2</v>
      </c>
      <c r="C8" s="177">
        <v>0</v>
      </c>
      <c r="D8" s="177">
        <v>0</v>
      </c>
      <c r="E8" s="177">
        <v>0</v>
      </c>
      <c r="F8" s="177">
        <v>0</v>
      </c>
      <c r="G8" s="177">
        <v>0</v>
      </c>
      <c r="H8" s="177">
        <v>0</v>
      </c>
      <c r="I8" s="177">
        <v>0</v>
      </c>
      <c r="J8" s="178">
        <v>0</v>
      </c>
      <c r="K8" s="295"/>
      <c r="L8" s="322" t="s">
        <v>89</v>
      </c>
      <c r="M8" s="322" t="s">
        <v>89</v>
      </c>
      <c r="N8" s="295"/>
      <c r="O8" s="322">
        <v>0</v>
      </c>
      <c r="P8" s="178">
        <v>0</v>
      </c>
      <c r="Q8" s="295"/>
      <c r="R8" s="322" t="s">
        <v>89</v>
      </c>
    </row>
    <row r="9" spans="1:20">
      <c r="A9" s="4"/>
      <c r="B9" s="14" t="s">
        <v>62</v>
      </c>
      <c r="C9" s="177">
        <v>0</v>
      </c>
      <c r="D9" s="177">
        <v>0</v>
      </c>
      <c r="E9" s="177">
        <v>0</v>
      </c>
      <c r="F9" s="177">
        <v>0</v>
      </c>
      <c r="G9" s="177">
        <v>0</v>
      </c>
      <c r="H9" s="177">
        <v>0</v>
      </c>
      <c r="I9" s="177">
        <v>0</v>
      </c>
      <c r="J9" s="181">
        <v>0</v>
      </c>
      <c r="K9" s="295"/>
      <c r="L9" s="322" t="s">
        <v>89</v>
      </c>
      <c r="M9" s="322" t="s">
        <v>89</v>
      </c>
      <c r="N9" s="295"/>
      <c r="O9" s="322">
        <v>0</v>
      </c>
      <c r="P9" s="181">
        <v>0</v>
      </c>
      <c r="Q9" s="295"/>
      <c r="R9" s="322" t="s">
        <v>89</v>
      </c>
    </row>
    <row r="10" spans="1:20">
      <c r="A10" s="4"/>
      <c r="B10" s="24" t="s">
        <v>11</v>
      </c>
      <c r="C10" s="182">
        <v>0</v>
      </c>
      <c r="D10" s="182">
        <v>0</v>
      </c>
      <c r="E10" s="183">
        <v>0</v>
      </c>
      <c r="F10" s="183">
        <v>0</v>
      </c>
      <c r="G10" s="183">
        <v>0</v>
      </c>
      <c r="H10" s="183">
        <v>0</v>
      </c>
      <c r="I10" s="183">
        <v>0</v>
      </c>
      <c r="J10" s="379">
        <v>0</v>
      </c>
      <c r="K10" s="295"/>
      <c r="L10" s="380" t="s">
        <v>89</v>
      </c>
      <c r="M10" s="380" t="s">
        <v>89</v>
      </c>
      <c r="N10" s="295"/>
      <c r="O10" s="380">
        <v>0</v>
      </c>
      <c r="P10" s="379">
        <v>0</v>
      </c>
      <c r="Q10" s="295"/>
      <c r="R10" s="380" t="s">
        <v>89</v>
      </c>
    </row>
    <row r="11" spans="1:20">
      <c r="A11" s="4"/>
      <c r="B11" s="81"/>
      <c r="J11" s="99"/>
      <c r="M11" s="99"/>
      <c r="P11" s="99"/>
    </row>
    <row r="12" spans="1:20">
      <c r="M12" s="98"/>
    </row>
    <row r="13" spans="1:20" s="107" customFormat="1" ht="33.75">
      <c r="A13" s="104"/>
      <c r="B13" s="105" t="s">
        <v>54</v>
      </c>
      <c r="C13" s="106" t="s">
        <v>122</v>
      </c>
      <c r="D13" s="106" t="s">
        <v>133</v>
      </c>
      <c r="E13" s="106" t="s">
        <v>137</v>
      </c>
      <c r="F13" s="106" t="s">
        <v>140</v>
      </c>
      <c r="G13" s="106" t="s">
        <v>148</v>
      </c>
      <c r="H13" s="106" t="s">
        <v>162</v>
      </c>
      <c r="I13" s="106" t="s">
        <v>188</v>
      </c>
      <c r="J13" s="284" t="s">
        <v>199</v>
      </c>
      <c r="K13" s="1"/>
      <c r="L13" s="283" t="s">
        <v>205</v>
      </c>
      <c r="M13" s="283" t="s">
        <v>206</v>
      </c>
      <c r="N13" s="1"/>
      <c r="O13" s="106" t="s">
        <v>219</v>
      </c>
      <c r="P13" s="284" t="s">
        <v>218</v>
      </c>
      <c r="Q13" s="1"/>
      <c r="R13" s="417" t="s">
        <v>237</v>
      </c>
    </row>
    <row r="14" spans="1:20">
      <c r="A14" s="4"/>
      <c r="B14" s="66"/>
      <c r="C14" s="206" t="s">
        <v>44</v>
      </c>
      <c r="D14" s="206" t="s">
        <v>44</v>
      </c>
      <c r="E14" s="207" t="s">
        <v>44</v>
      </c>
      <c r="F14" s="207" t="s">
        <v>44</v>
      </c>
      <c r="G14" s="207" t="s">
        <v>44</v>
      </c>
      <c r="H14" s="207" t="s">
        <v>44</v>
      </c>
      <c r="I14" s="206" t="s">
        <v>44</v>
      </c>
      <c r="J14" s="228" t="s">
        <v>44</v>
      </c>
      <c r="K14" s="335"/>
      <c r="L14" s="253" t="s">
        <v>56</v>
      </c>
      <c r="M14" s="253" t="s">
        <v>56</v>
      </c>
      <c r="N14" s="335"/>
      <c r="O14" s="206" t="s">
        <v>44</v>
      </c>
      <c r="P14" s="228" t="s">
        <v>44</v>
      </c>
      <c r="Q14" s="335"/>
      <c r="R14" s="155" t="s">
        <v>56</v>
      </c>
    </row>
    <row r="15" spans="1:20">
      <c r="A15" s="4"/>
      <c r="B15" s="65" t="s">
        <v>0</v>
      </c>
      <c r="C15" s="175">
        <v>131</v>
      </c>
      <c r="D15" s="175">
        <v>115</v>
      </c>
      <c r="E15" s="175">
        <v>136</v>
      </c>
      <c r="F15" s="175">
        <v>112</v>
      </c>
      <c r="G15" s="175">
        <v>110</v>
      </c>
      <c r="H15" s="175">
        <v>105</v>
      </c>
      <c r="I15" s="175">
        <v>99</v>
      </c>
      <c r="J15" s="176">
        <v>48</v>
      </c>
      <c r="K15" s="295"/>
      <c r="L15" s="377">
        <v>-57.142857142857139</v>
      </c>
      <c r="M15" s="377">
        <v>-51.515151515151516</v>
      </c>
      <c r="N15" s="295"/>
      <c r="O15" s="377">
        <v>494</v>
      </c>
      <c r="P15" s="176">
        <v>362</v>
      </c>
      <c r="Q15" s="295"/>
      <c r="R15" s="377">
        <v>-26.720647773279353</v>
      </c>
    </row>
    <row r="16" spans="1:20">
      <c r="A16" s="4"/>
      <c r="B16" s="19" t="s">
        <v>1</v>
      </c>
      <c r="C16" s="177">
        <v>-115</v>
      </c>
      <c r="D16" s="177">
        <v>-117</v>
      </c>
      <c r="E16" s="177">
        <v>-120</v>
      </c>
      <c r="F16" s="177">
        <v>-152</v>
      </c>
      <c r="G16" s="177">
        <v>-75</v>
      </c>
      <c r="H16" s="177">
        <v>-89</v>
      </c>
      <c r="I16" s="177">
        <v>-100</v>
      </c>
      <c r="J16" s="178">
        <v>-151</v>
      </c>
      <c r="K16" s="295"/>
      <c r="L16" s="322">
        <v>0.6578947368421052</v>
      </c>
      <c r="M16" s="322">
        <v>-51</v>
      </c>
      <c r="N16" s="295"/>
      <c r="O16" s="322">
        <v>-504</v>
      </c>
      <c r="P16" s="178">
        <v>-415</v>
      </c>
      <c r="Q16" s="295"/>
      <c r="R16" s="322">
        <v>17.658730158730158</v>
      </c>
      <c r="S16" s="295"/>
      <c r="T16" s="295"/>
    </row>
    <row r="17" spans="1:18">
      <c r="A17" s="4"/>
      <c r="B17" s="27" t="s">
        <v>15</v>
      </c>
      <c r="C17" s="179">
        <v>1</v>
      </c>
      <c r="D17" s="179"/>
      <c r="E17" s="179">
        <v>5</v>
      </c>
      <c r="F17" s="179">
        <v>-6</v>
      </c>
      <c r="G17" s="179">
        <v>6</v>
      </c>
      <c r="H17" s="179">
        <v>5</v>
      </c>
      <c r="I17" s="179">
        <v>2</v>
      </c>
      <c r="J17" s="180">
        <v>7</v>
      </c>
      <c r="K17" s="295"/>
      <c r="L17" s="378" t="s">
        <v>89</v>
      </c>
      <c r="M17" s="378" t="s">
        <v>89</v>
      </c>
      <c r="N17" s="295"/>
      <c r="O17" s="378">
        <v>0</v>
      </c>
      <c r="P17" s="180">
        <v>20</v>
      </c>
      <c r="Q17" s="295"/>
      <c r="R17" s="378" t="s">
        <v>89</v>
      </c>
    </row>
    <row r="18" spans="1:18">
      <c r="A18" s="4"/>
      <c r="B18" s="21" t="s">
        <v>2</v>
      </c>
      <c r="C18" s="177">
        <v>-5</v>
      </c>
      <c r="D18" s="177">
        <v>-9</v>
      </c>
      <c r="E18" s="177">
        <v>-31</v>
      </c>
      <c r="F18" s="177">
        <v>-33</v>
      </c>
      <c r="G18" s="177">
        <v>0</v>
      </c>
      <c r="H18" s="177">
        <v>-14</v>
      </c>
      <c r="I18" s="177">
        <v>-11</v>
      </c>
      <c r="J18" s="178">
        <v>-3</v>
      </c>
      <c r="K18" s="295"/>
      <c r="L18" s="322">
        <v>90.909090909090907</v>
      </c>
      <c r="M18" s="322">
        <v>72.727272727272734</v>
      </c>
      <c r="N18" s="295"/>
      <c r="O18" s="322">
        <v>-78</v>
      </c>
      <c r="P18" s="178">
        <v>-28</v>
      </c>
      <c r="Q18" s="295"/>
      <c r="R18" s="322">
        <v>64.102564102564102</v>
      </c>
    </row>
    <row r="19" spans="1:18">
      <c r="A19" s="4"/>
      <c r="B19" s="14" t="s">
        <v>62</v>
      </c>
      <c r="C19" s="177">
        <v>5</v>
      </c>
      <c r="D19" s="177">
        <v>-5</v>
      </c>
      <c r="E19" s="177"/>
      <c r="F19" s="177">
        <v>-11</v>
      </c>
      <c r="G19" s="177">
        <v>7</v>
      </c>
      <c r="H19" s="177">
        <v>1</v>
      </c>
      <c r="I19" s="177">
        <v>3</v>
      </c>
      <c r="J19" s="181">
        <v>36</v>
      </c>
      <c r="K19" s="295"/>
      <c r="L19" s="322" t="s">
        <v>89</v>
      </c>
      <c r="M19" s="322" t="s">
        <v>89</v>
      </c>
      <c r="N19" s="295"/>
      <c r="O19" s="322">
        <v>-11</v>
      </c>
      <c r="P19" s="181">
        <v>47</v>
      </c>
      <c r="Q19" s="295"/>
      <c r="R19" s="322" t="s">
        <v>89</v>
      </c>
    </row>
    <row r="20" spans="1:18">
      <c r="A20" s="4"/>
      <c r="B20" s="24" t="s">
        <v>11</v>
      </c>
      <c r="C20" s="182">
        <v>17</v>
      </c>
      <c r="D20" s="182">
        <v>-16</v>
      </c>
      <c r="E20" s="183">
        <v>-10</v>
      </c>
      <c r="F20" s="183">
        <v>-90</v>
      </c>
      <c r="G20" s="183">
        <v>48</v>
      </c>
      <c r="H20" s="183">
        <v>8</v>
      </c>
      <c r="I20" s="183">
        <v>-7</v>
      </c>
      <c r="J20" s="379">
        <v>-63</v>
      </c>
      <c r="K20" s="295"/>
      <c r="L20" s="380">
        <v>30</v>
      </c>
      <c r="M20" s="380" t="s">
        <v>89</v>
      </c>
      <c r="N20" s="295"/>
      <c r="O20" s="380">
        <v>-99</v>
      </c>
      <c r="P20" s="379">
        <v>-14</v>
      </c>
      <c r="Q20" s="295"/>
      <c r="R20" s="380">
        <v>85.858585858585855</v>
      </c>
    </row>
    <row r="21" spans="1:18">
      <c r="A21" s="4"/>
      <c r="B21" s="81"/>
      <c r="J21" s="99"/>
      <c r="M21" s="99"/>
      <c r="P21" s="99"/>
    </row>
    <row r="22" spans="1:18">
      <c r="B22" s="81"/>
      <c r="M22" s="98"/>
    </row>
    <row r="23" spans="1:18" s="107" customFormat="1" ht="33.75">
      <c r="A23" s="104"/>
      <c r="B23" s="105" t="s">
        <v>187</v>
      </c>
      <c r="C23" s="106" t="s">
        <v>122</v>
      </c>
      <c r="D23" s="106" t="s">
        <v>133</v>
      </c>
      <c r="E23" s="106" t="s">
        <v>137</v>
      </c>
      <c r="F23" s="106" t="s">
        <v>140</v>
      </c>
      <c r="G23" s="106" t="s">
        <v>148</v>
      </c>
      <c r="H23" s="106" t="s">
        <v>162</v>
      </c>
      <c r="I23" s="106" t="s">
        <v>188</v>
      </c>
      <c r="J23" s="284" t="s">
        <v>199</v>
      </c>
      <c r="K23" s="1"/>
      <c r="L23" s="283" t="s">
        <v>205</v>
      </c>
      <c r="M23" s="283" t="s">
        <v>206</v>
      </c>
      <c r="N23" s="1"/>
      <c r="O23" s="106" t="s">
        <v>219</v>
      </c>
      <c r="P23" s="284" t="s">
        <v>218</v>
      </c>
      <c r="Q23" s="1"/>
      <c r="R23" s="417" t="s">
        <v>237</v>
      </c>
    </row>
    <row r="24" spans="1:18">
      <c r="A24" s="4"/>
      <c r="B24" s="66"/>
      <c r="C24" s="161" t="s">
        <v>44</v>
      </c>
      <c r="D24" s="161" t="s">
        <v>44</v>
      </c>
      <c r="E24" s="162" t="s">
        <v>44</v>
      </c>
      <c r="F24" s="162" t="s">
        <v>44</v>
      </c>
      <c r="G24" s="162" t="s">
        <v>44</v>
      </c>
      <c r="H24" s="162" t="s">
        <v>44</v>
      </c>
      <c r="I24" s="161" t="s">
        <v>44</v>
      </c>
      <c r="J24" s="227" t="s">
        <v>44</v>
      </c>
      <c r="L24" s="253" t="s">
        <v>56</v>
      </c>
      <c r="M24" s="253" t="s">
        <v>56</v>
      </c>
      <c r="O24" s="161" t="s">
        <v>44</v>
      </c>
      <c r="P24" s="227" t="s">
        <v>44</v>
      </c>
      <c r="R24" s="155" t="s">
        <v>56</v>
      </c>
    </row>
    <row r="25" spans="1:18">
      <c r="A25" s="4"/>
      <c r="B25" s="15" t="s">
        <v>236</v>
      </c>
      <c r="C25" s="179">
        <v>0</v>
      </c>
      <c r="D25" s="179">
        <v>0</v>
      </c>
      <c r="E25" s="179">
        <v>0</v>
      </c>
      <c r="F25" s="179">
        <v>20</v>
      </c>
      <c r="G25" s="179">
        <v>0</v>
      </c>
      <c r="H25" s="179">
        <v>0</v>
      </c>
      <c r="I25" s="179">
        <v>0</v>
      </c>
      <c r="J25" s="180">
        <v>262</v>
      </c>
      <c r="K25" s="295"/>
      <c r="L25" s="378" t="s">
        <v>89</v>
      </c>
      <c r="M25" s="378" t="s">
        <v>89</v>
      </c>
      <c r="N25" s="295"/>
      <c r="O25" s="378">
        <v>20</v>
      </c>
      <c r="P25" s="180">
        <v>262</v>
      </c>
      <c r="Q25" s="295"/>
      <c r="R25" s="378" t="s">
        <v>89</v>
      </c>
    </row>
    <row r="26" spans="1:18">
      <c r="A26" s="4"/>
      <c r="B26" s="15" t="s">
        <v>93</v>
      </c>
      <c r="C26" s="179">
        <v>85</v>
      </c>
      <c r="D26" s="179">
        <v>35</v>
      </c>
      <c r="E26" s="179">
        <v>55</v>
      </c>
      <c r="F26" s="179">
        <v>-133</v>
      </c>
      <c r="G26" s="179">
        <v>54</v>
      </c>
      <c r="H26" s="179">
        <v>-93</v>
      </c>
      <c r="I26" s="179">
        <v>21</v>
      </c>
      <c r="J26" s="180">
        <v>35</v>
      </c>
      <c r="K26" s="295"/>
      <c r="L26" s="378">
        <v>126.31578947368421</v>
      </c>
      <c r="M26" s="378">
        <v>66.666666666666657</v>
      </c>
      <c r="N26" s="295"/>
      <c r="O26" s="378">
        <v>42</v>
      </c>
      <c r="P26" s="180">
        <v>17</v>
      </c>
      <c r="Q26" s="295"/>
      <c r="R26" s="378">
        <v>-59.523809523809526</v>
      </c>
    </row>
    <row r="27" spans="1:18">
      <c r="A27" s="4"/>
      <c r="B27" s="19" t="s">
        <v>1</v>
      </c>
      <c r="C27" s="179">
        <v>0</v>
      </c>
      <c r="D27" s="179">
        <v>0</v>
      </c>
      <c r="E27" s="179">
        <v>0</v>
      </c>
      <c r="F27" s="179">
        <v>0</v>
      </c>
      <c r="G27" s="179">
        <v>0</v>
      </c>
      <c r="H27" s="179">
        <v>0</v>
      </c>
      <c r="I27" s="179">
        <v>0</v>
      </c>
      <c r="J27" s="180">
        <v>0</v>
      </c>
      <c r="K27" s="295"/>
      <c r="L27" s="378" t="s">
        <v>89</v>
      </c>
      <c r="M27" s="378" t="s">
        <v>89</v>
      </c>
      <c r="N27" s="295"/>
      <c r="O27" s="378">
        <v>0</v>
      </c>
      <c r="P27" s="180">
        <v>0</v>
      </c>
      <c r="Q27" s="295"/>
      <c r="R27" s="378" t="s">
        <v>89</v>
      </c>
    </row>
    <row r="28" spans="1:18">
      <c r="A28" s="4"/>
      <c r="B28" s="27" t="s">
        <v>15</v>
      </c>
      <c r="C28" s="179">
        <v>0</v>
      </c>
      <c r="D28" s="179">
        <v>0</v>
      </c>
      <c r="E28" s="179">
        <v>0</v>
      </c>
      <c r="F28" s="179">
        <v>0</v>
      </c>
      <c r="G28" s="179">
        <v>0</v>
      </c>
      <c r="H28" s="179">
        <v>0</v>
      </c>
      <c r="I28" s="179">
        <v>0</v>
      </c>
      <c r="J28" s="180">
        <v>0</v>
      </c>
      <c r="K28" s="295"/>
      <c r="L28" s="378" t="s">
        <v>89</v>
      </c>
      <c r="M28" s="378" t="s">
        <v>89</v>
      </c>
      <c r="N28" s="295"/>
      <c r="O28" s="378">
        <v>0</v>
      </c>
      <c r="P28" s="180">
        <v>0</v>
      </c>
      <c r="Q28" s="295"/>
      <c r="R28" s="378" t="s">
        <v>89</v>
      </c>
    </row>
    <row r="29" spans="1:18">
      <c r="A29" s="4"/>
      <c r="B29" s="276" t="s">
        <v>275</v>
      </c>
      <c r="C29" s="177">
        <v>0</v>
      </c>
      <c r="D29" s="177">
        <v>0</v>
      </c>
      <c r="E29" s="179">
        <v>0</v>
      </c>
      <c r="F29" s="177">
        <v>-322</v>
      </c>
      <c r="G29" s="179">
        <v>0</v>
      </c>
      <c r="H29" s="179">
        <v>0</v>
      </c>
      <c r="I29" s="179">
        <v>-697</v>
      </c>
      <c r="J29" s="180">
        <v>-153</v>
      </c>
      <c r="K29" s="295"/>
      <c r="L29" s="378" t="s">
        <v>89</v>
      </c>
      <c r="M29" s="378">
        <v>78.048780487804876</v>
      </c>
      <c r="N29" s="295"/>
      <c r="O29" s="378">
        <v>-322</v>
      </c>
      <c r="P29" s="180">
        <v>-850</v>
      </c>
      <c r="Q29" s="295"/>
      <c r="R29" s="378">
        <v>-163.9751552795031</v>
      </c>
    </row>
    <row r="30" spans="1:18" hidden="1">
      <c r="A30" s="4"/>
      <c r="B30" s="21" t="s">
        <v>2</v>
      </c>
      <c r="C30" s="177"/>
      <c r="D30" s="177"/>
      <c r="E30" s="177"/>
      <c r="F30" s="177"/>
      <c r="G30" s="177"/>
      <c r="H30" s="177"/>
      <c r="I30" s="177"/>
      <c r="J30" s="178"/>
      <c r="K30" s="295"/>
      <c r="L30" s="378"/>
      <c r="M30" s="378"/>
      <c r="N30" s="295"/>
      <c r="O30" s="322"/>
      <c r="P30" s="178"/>
      <c r="Q30" s="295"/>
      <c r="R30" s="378"/>
    </row>
    <row r="31" spans="1:18">
      <c r="A31" s="4"/>
      <c r="B31" s="14" t="s">
        <v>3</v>
      </c>
      <c r="C31" s="177">
        <v>0</v>
      </c>
      <c r="D31" s="177">
        <v>0</v>
      </c>
      <c r="E31" s="177">
        <v>0</v>
      </c>
      <c r="F31" s="177">
        <v>0</v>
      </c>
      <c r="G31" s="177">
        <v>0</v>
      </c>
      <c r="H31" s="177">
        <v>0</v>
      </c>
      <c r="I31" s="177">
        <v>0</v>
      </c>
      <c r="J31" s="181">
        <v>0</v>
      </c>
      <c r="K31" s="295"/>
      <c r="L31" s="378" t="s">
        <v>89</v>
      </c>
      <c r="M31" s="378" t="s">
        <v>89</v>
      </c>
      <c r="N31" s="295"/>
      <c r="O31" s="322">
        <v>0</v>
      </c>
      <c r="P31" s="181">
        <v>0</v>
      </c>
      <c r="Q31" s="295"/>
      <c r="R31" s="378" t="s">
        <v>89</v>
      </c>
    </row>
    <row r="32" spans="1:18">
      <c r="A32" s="4"/>
      <c r="B32" s="24" t="s">
        <v>11</v>
      </c>
      <c r="C32" s="182">
        <v>85</v>
      </c>
      <c r="D32" s="182">
        <v>35</v>
      </c>
      <c r="E32" s="183">
        <v>55</v>
      </c>
      <c r="F32" s="183">
        <v>-435</v>
      </c>
      <c r="G32" s="183">
        <v>54</v>
      </c>
      <c r="H32" s="183">
        <v>-93</v>
      </c>
      <c r="I32" s="183">
        <v>-676</v>
      </c>
      <c r="J32" s="379">
        <v>144</v>
      </c>
      <c r="K32" s="295"/>
      <c r="L32" s="380" t="s">
        <v>89</v>
      </c>
      <c r="M32" s="380">
        <v>121.30177514792899</v>
      </c>
      <c r="N32" s="295"/>
      <c r="O32" s="380">
        <v>-260</v>
      </c>
      <c r="P32" s="379">
        <v>-571</v>
      </c>
      <c r="Q32" s="295"/>
      <c r="R32" s="380">
        <v>-119.61538461538461</v>
      </c>
    </row>
    <row r="33" spans="2:17">
      <c r="B33" s="81" t="s">
        <v>247</v>
      </c>
      <c r="C33" s="83"/>
      <c r="D33" s="83"/>
      <c r="E33" s="83"/>
      <c r="F33" s="83"/>
      <c r="G33" s="83"/>
      <c r="H33" s="83"/>
      <c r="I33" s="83"/>
      <c r="J33" s="295"/>
      <c r="K33" s="295"/>
      <c r="L33" s="295"/>
      <c r="M33" s="295"/>
      <c r="N33" s="295"/>
      <c r="O33" s="83"/>
      <c r="P33" s="295"/>
      <c r="Q33" s="295"/>
    </row>
    <row r="34" spans="2:17">
      <c r="B34" s="81" t="s">
        <v>246</v>
      </c>
      <c r="C34" s="83"/>
      <c r="D34" s="83"/>
      <c r="E34" s="83"/>
      <c r="F34" s="83"/>
      <c r="G34" s="83"/>
      <c r="H34" s="83"/>
      <c r="I34" s="83"/>
      <c r="J34" s="381"/>
      <c r="K34" s="295"/>
      <c r="N34" s="295"/>
      <c r="O34" s="83"/>
      <c r="P34" s="381"/>
      <c r="Q34" s="295"/>
    </row>
    <row r="35" spans="2:17">
      <c r="B35" s="81" t="s">
        <v>157</v>
      </c>
      <c r="C35" s="83"/>
      <c r="D35" s="83"/>
      <c r="E35" s="83"/>
      <c r="F35" s="83"/>
      <c r="G35" s="83"/>
      <c r="H35" s="83"/>
      <c r="I35" s="83"/>
      <c r="J35" s="295"/>
      <c r="O35" s="83"/>
      <c r="P35" s="295"/>
    </row>
    <row r="36" spans="2:17">
      <c r="B36" s="81"/>
    </row>
    <row r="37" spans="2:17">
      <c r="E37" s="83"/>
      <c r="F37" s="83"/>
      <c r="G37" s="83"/>
      <c r="H37" s="83"/>
    </row>
  </sheetData>
  <phoneticPr fontId="226"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O23"/>
  <sheetViews>
    <sheetView showGridLines="0" showRowColHeaders="0" zoomScale="130" zoomScaleNormal="130" zoomScaleSheetLayoutView="100" workbookViewId="0">
      <pane xSplit="2" ySplit="4" topLeftCell="E5" activePane="bottomRight" state="frozen"/>
      <selection activeCell="G35" sqref="G35"/>
      <selection pane="topRight" activeCell="G35" sqref="G35"/>
      <selection pane="bottomLeft" activeCell="G35" sqref="G35"/>
      <selection pane="bottomRight" activeCell="J10" sqref="J10"/>
    </sheetView>
  </sheetViews>
  <sheetFormatPr defaultColWidth="9" defaultRowHeight="12.75"/>
  <cols>
    <col min="1" max="1" width="1.625" style="1" customWidth="1"/>
    <col min="2" max="2" width="28.5" style="1" customWidth="1"/>
    <col min="3" max="10" width="9" style="1" customWidth="1"/>
    <col min="11" max="11" width="1.625" style="1" customWidth="1"/>
    <col min="12" max="16384" width="9" style="1"/>
  </cols>
  <sheetData>
    <row r="1" spans="1:15">
      <c r="A1" s="4"/>
      <c r="B1" s="59" t="s">
        <v>31</v>
      </c>
      <c r="C1" s="3"/>
      <c r="D1" s="3"/>
      <c r="E1" s="3"/>
      <c r="F1" s="3"/>
      <c r="G1" s="3"/>
      <c r="H1" s="3"/>
      <c r="I1" s="3"/>
      <c r="J1" s="5"/>
      <c r="L1" s="3"/>
      <c r="M1" s="3"/>
    </row>
    <row r="2" spans="1:15">
      <c r="A2" s="4"/>
      <c r="B2" s="5"/>
      <c r="C2" s="62"/>
      <c r="D2" s="62"/>
      <c r="E2" s="62"/>
      <c r="F2" s="62"/>
      <c r="G2" s="62"/>
      <c r="H2" s="62"/>
      <c r="I2" s="62"/>
      <c r="J2" s="63"/>
      <c r="L2" s="3"/>
      <c r="M2" s="3"/>
    </row>
    <row r="3" spans="1:15" ht="33.75">
      <c r="A3" s="4"/>
      <c r="B3" s="10"/>
      <c r="C3" s="73" t="s">
        <v>122</v>
      </c>
      <c r="D3" s="73" t="s">
        <v>133</v>
      </c>
      <c r="E3" s="73" t="s">
        <v>137</v>
      </c>
      <c r="F3" s="73" t="s">
        <v>140</v>
      </c>
      <c r="G3" s="73" t="s">
        <v>148</v>
      </c>
      <c r="H3" s="73" t="s">
        <v>162</v>
      </c>
      <c r="I3" s="73" t="s">
        <v>188</v>
      </c>
      <c r="J3" s="284" t="s">
        <v>199</v>
      </c>
      <c r="L3" s="133" t="s">
        <v>212</v>
      </c>
      <c r="M3" s="133" t="s">
        <v>220</v>
      </c>
      <c r="N3" s="133" t="s">
        <v>213</v>
      </c>
    </row>
    <row r="4" spans="1:15">
      <c r="A4" s="4"/>
      <c r="B4" s="41"/>
      <c r="C4" s="207" t="s">
        <v>44</v>
      </c>
      <c r="D4" s="207" t="s">
        <v>44</v>
      </c>
      <c r="E4" s="207" t="s">
        <v>44</v>
      </c>
      <c r="F4" s="207" t="s">
        <v>44</v>
      </c>
      <c r="G4" s="207" t="s">
        <v>44</v>
      </c>
      <c r="H4" s="206" t="s">
        <v>44</v>
      </c>
      <c r="I4" s="206" t="s">
        <v>44</v>
      </c>
      <c r="J4" s="286" t="s">
        <v>44</v>
      </c>
      <c r="L4" s="319" t="s">
        <v>56</v>
      </c>
      <c r="M4" s="319" t="s">
        <v>56</v>
      </c>
      <c r="N4" s="319" t="s">
        <v>56</v>
      </c>
    </row>
    <row r="5" spans="1:15">
      <c r="A5" s="4"/>
      <c r="B5" s="40" t="s">
        <v>21</v>
      </c>
      <c r="C5" s="38"/>
      <c r="D5" s="38"/>
      <c r="E5" s="38"/>
      <c r="F5" s="38"/>
      <c r="G5" s="38"/>
      <c r="H5" s="38"/>
      <c r="I5" s="38"/>
      <c r="J5" s="382"/>
      <c r="K5" s="425"/>
      <c r="L5" s="102"/>
      <c r="M5" s="102"/>
      <c r="N5" s="102"/>
    </row>
    <row r="6" spans="1:15">
      <c r="A6" s="4"/>
      <c r="B6" s="44" t="s">
        <v>28</v>
      </c>
      <c r="C6" s="230">
        <v>35638</v>
      </c>
      <c r="D6" s="230">
        <v>36201</v>
      </c>
      <c r="E6" s="230">
        <v>43315</v>
      </c>
      <c r="F6" s="230">
        <v>39519</v>
      </c>
      <c r="G6" s="230">
        <v>38216</v>
      </c>
      <c r="H6" s="230">
        <v>44602</v>
      </c>
      <c r="I6" s="230">
        <v>46111</v>
      </c>
      <c r="J6" s="231">
        <v>44977</v>
      </c>
      <c r="K6" s="295"/>
      <c r="L6" s="213">
        <v>-2.4592830344169503</v>
      </c>
      <c r="M6" s="213">
        <v>0.84076947222097664</v>
      </c>
      <c r="N6" s="213">
        <v>13.811078215541892</v>
      </c>
    </row>
    <row r="7" spans="1:15">
      <c r="A7" s="4"/>
      <c r="B7" s="44" t="s">
        <v>6</v>
      </c>
      <c r="C7" s="230">
        <v>295785</v>
      </c>
      <c r="D7" s="230">
        <v>293508</v>
      </c>
      <c r="E7" s="230">
        <v>298390</v>
      </c>
      <c r="F7" s="230">
        <v>310647</v>
      </c>
      <c r="G7" s="230">
        <v>300627</v>
      </c>
      <c r="H7" s="230">
        <v>290137</v>
      </c>
      <c r="I7" s="230">
        <v>281009</v>
      </c>
      <c r="J7" s="231">
        <v>286975</v>
      </c>
      <c r="K7" s="295"/>
      <c r="L7" s="213">
        <v>2.1230636741171991</v>
      </c>
      <c r="M7" s="213">
        <v>-1.0898299768729944</v>
      </c>
      <c r="N7" s="213">
        <v>-7.6202248854809476</v>
      </c>
    </row>
    <row r="8" spans="1:15">
      <c r="A8" s="4"/>
      <c r="B8" s="37" t="s">
        <v>22</v>
      </c>
      <c r="C8" s="232">
        <v>507694</v>
      </c>
      <c r="D8" s="232">
        <v>506208</v>
      </c>
      <c r="E8" s="232">
        <v>522730</v>
      </c>
      <c r="F8" s="232">
        <v>469756</v>
      </c>
      <c r="G8" s="232">
        <v>481835</v>
      </c>
      <c r="H8" s="232">
        <v>503972</v>
      </c>
      <c r="I8" s="232">
        <v>498713</v>
      </c>
      <c r="J8" s="383">
        <v>490892</v>
      </c>
      <c r="K8" s="295"/>
      <c r="L8" s="216">
        <v>-1.5682366411142279</v>
      </c>
      <c r="M8" s="216">
        <v>-2.5953822831427145</v>
      </c>
      <c r="N8" s="216">
        <v>4.4993571130544368</v>
      </c>
    </row>
    <row r="9" spans="1:15">
      <c r="A9" s="4"/>
      <c r="B9" s="29" t="s">
        <v>5</v>
      </c>
      <c r="C9" s="233">
        <v>839117</v>
      </c>
      <c r="D9" s="233">
        <v>835917</v>
      </c>
      <c r="E9" s="233">
        <v>864435</v>
      </c>
      <c r="F9" s="233">
        <v>819922</v>
      </c>
      <c r="G9" s="233">
        <v>820678</v>
      </c>
      <c r="H9" s="233">
        <v>838711</v>
      </c>
      <c r="I9" s="233">
        <v>825833</v>
      </c>
      <c r="J9" s="234">
        <v>822844</v>
      </c>
      <c r="K9" s="295"/>
      <c r="L9" s="219">
        <v>-0.36193758302223328</v>
      </c>
      <c r="M9" s="219">
        <v>-1.8918316321116573</v>
      </c>
      <c r="N9" s="219">
        <v>0.35637536253448499</v>
      </c>
    </row>
    <row r="10" spans="1:15" ht="12.75" customHeight="1">
      <c r="A10" s="4"/>
      <c r="B10" s="40" t="s">
        <v>23</v>
      </c>
      <c r="C10" s="232"/>
      <c r="D10" s="232"/>
      <c r="E10" s="232"/>
      <c r="F10" s="232"/>
      <c r="G10" s="232"/>
      <c r="H10" s="232"/>
      <c r="I10" s="232"/>
      <c r="J10" s="383"/>
      <c r="K10" s="295"/>
      <c r="L10" s="216"/>
      <c r="M10" s="216"/>
      <c r="N10" s="216"/>
    </row>
    <row r="11" spans="1:15">
      <c r="A11" s="4"/>
      <c r="B11" s="44" t="s">
        <v>24</v>
      </c>
      <c r="C11" s="230">
        <v>28930</v>
      </c>
      <c r="D11" s="230">
        <v>31173</v>
      </c>
      <c r="E11" s="230">
        <v>27728</v>
      </c>
      <c r="F11" s="230">
        <v>28789</v>
      </c>
      <c r="G11" s="230">
        <v>26889</v>
      </c>
      <c r="H11" s="230">
        <v>28560</v>
      </c>
      <c r="I11" s="230">
        <v>29744</v>
      </c>
      <c r="J11" s="231">
        <v>28030</v>
      </c>
      <c r="K11" s="295"/>
      <c r="L11" s="213">
        <v>-5.7625067240451857</v>
      </c>
      <c r="M11" s="213">
        <v>-1.8557422969187676</v>
      </c>
      <c r="N11" s="213">
        <v>-2.6364236340268854</v>
      </c>
    </row>
    <row r="12" spans="1:15">
      <c r="A12" s="4"/>
      <c r="B12" s="44" t="s">
        <v>10</v>
      </c>
      <c r="C12" s="230">
        <v>456404</v>
      </c>
      <c r="D12" s="230">
        <v>453742</v>
      </c>
      <c r="E12" s="230">
        <v>447259</v>
      </c>
      <c r="F12" s="230">
        <v>461677</v>
      </c>
      <c r="G12" s="230">
        <v>462169</v>
      </c>
      <c r="H12" s="230">
        <v>469567</v>
      </c>
      <c r="I12" s="230">
        <v>453157</v>
      </c>
      <c r="J12" s="231">
        <v>469418</v>
      </c>
      <c r="K12" s="295"/>
      <c r="L12" s="213">
        <v>3.5883810688127951</v>
      </c>
      <c r="M12" s="213">
        <v>-3.1731361019833162E-2</v>
      </c>
      <c r="N12" s="213">
        <v>1.676713373202477</v>
      </c>
      <c r="O12" s="295"/>
    </row>
    <row r="13" spans="1:15">
      <c r="A13" s="4"/>
      <c r="B13" s="37" t="s">
        <v>25</v>
      </c>
      <c r="C13" s="232">
        <v>301943</v>
      </c>
      <c r="D13" s="232">
        <v>301310</v>
      </c>
      <c r="E13" s="232">
        <v>339445</v>
      </c>
      <c r="F13" s="232">
        <v>279440</v>
      </c>
      <c r="G13" s="232">
        <v>281609</v>
      </c>
      <c r="H13" s="232">
        <v>290903</v>
      </c>
      <c r="I13" s="232">
        <v>294576</v>
      </c>
      <c r="J13" s="383">
        <v>275043</v>
      </c>
      <c r="K13" s="295"/>
      <c r="L13" s="216">
        <v>-6.6308864265927987</v>
      </c>
      <c r="M13" s="216">
        <v>-5.4519891510228495</v>
      </c>
      <c r="N13" s="216">
        <v>-1.5735041511594619</v>
      </c>
    </row>
    <row r="14" spans="1:15">
      <c r="A14" s="4"/>
      <c r="B14" s="29" t="s">
        <v>7</v>
      </c>
      <c r="C14" s="233">
        <v>787277</v>
      </c>
      <c r="D14" s="233">
        <v>786225</v>
      </c>
      <c r="E14" s="233">
        <v>814432</v>
      </c>
      <c r="F14" s="233">
        <v>769906</v>
      </c>
      <c r="G14" s="233">
        <v>770667</v>
      </c>
      <c r="H14" s="233">
        <v>789030</v>
      </c>
      <c r="I14" s="233">
        <v>777477</v>
      </c>
      <c r="J14" s="234">
        <v>772491</v>
      </c>
      <c r="K14" s="295"/>
      <c r="L14" s="219">
        <v>-0.6413051447181074</v>
      </c>
      <c r="M14" s="219">
        <v>-2.0961180183262993</v>
      </c>
      <c r="N14" s="219">
        <v>0.33575527402046484</v>
      </c>
    </row>
    <row r="15" spans="1:15">
      <c r="A15" s="4"/>
      <c r="B15" s="40" t="s">
        <v>26</v>
      </c>
      <c r="C15" s="232">
        <v>51840</v>
      </c>
      <c r="D15" s="232">
        <v>49692</v>
      </c>
      <c r="E15" s="232">
        <v>50003</v>
      </c>
      <c r="F15" s="232">
        <v>50016</v>
      </c>
      <c r="G15" s="232">
        <v>50011</v>
      </c>
      <c r="H15" s="232">
        <v>49681</v>
      </c>
      <c r="I15" s="232">
        <v>48356</v>
      </c>
      <c r="J15" s="383">
        <v>50353</v>
      </c>
      <c r="K15" s="295"/>
      <c r="L15" s="216">
        <v>4.1297874100421872</v>
      </c>
      <c r="M15" s="216">
        <v>1.3526297779835348</v>
      </c>
      <c r="N15" s="216">
        <v>0.6737843889955214</v>
      </c>
    </row>
    <row r="16" spans="1:15">
      <c r="A16" s="4"/>
      <c r="B16" s="29" t="s">
        <v>27</v>
      </c>
      <c r="C16" s="233">
        <v>839117</v>
      </c>
      <c r="D16" s="233">
        <v>835917</v>
      </c>
      <c r="E16" s="233">
        <v>864435</v>
      </c>
      <c r="F16" s="233">
        <v>819922</v>
      </c>
      <c r="G16" s="233">
        <v>820678</v>
      </c>
      <c r="H16" s="233">
        <v>838711</v>
      </c>
      <c r="I16" s="233">
        <v>825833</v>
      </c>
      <c r="J16" s="234">
        <v>822844</v>
      </c>
      <c r="K16" s="295"/>
      <c r="L16" s="219">
        <v>-0.36193758302223328</v>
      </c>
      <c r="M16" s="219">
        <v>-1.8918316321116573</v>
      </c>
      <c r="N16" s="219">
        <v>0.35637536253448499</v>
      </c>
    </row>
    <row r="17" spans="1:14">
      <c r="A17" s="4"/>
      <c r="B17" s="29"/>
      <c r="C17" s="38"/>
      <c r="D17" s="38"/>
      <c r="E17" s="38"/>
      <c r="F17" s="38"/>
      <c r="G17" s="38"/>
      <c r="H17" s="38"/>
      <c r="I17" s="38"/>
      <c r="J17" s="382"/>
      <c r="L17" s="103"/>
      <c r="M17" s="103"/>
      <c r="N17" s="103"/>
    </row>
    <row r="18" spans="1:14">
      <c r="A18" s="4"/>
      <c r="B18" s="40" t="s">
        <v>78</v>
      </c>
      <c r="C18" s="235">
        <v>60</v>
      </c>
      <c r="D18" s="235">
        <v>59.6</v>
      </c>
      <c r="E18" s="235">
        <v>58.1</v>
      </c>
      <c r="F18" s="235">
        <v>57.437001328733807</v>
      </c>
      <c r="G18" s="235">
        <v>56.218772893025296</v>
      </c>
      <c r="H18" s="235">
        <v>53.6</v>
      </c>
      <c r="I18" s="235">
        <v>54.500000000000007</v>
      </c>
      <c r="J18" s="236">
        <v>53.318086737105098</v>
      </c>
      <c r="K18" s="384"/>
      <c r="L18" s="275">
        <v>-1.1819132628949092</v>
      </c>
      <c r="M18" s="275">
        <v>-0.28191326289490348</v>
      </c>
      <c r="N18" s="275">
        <v>-4.1189145916287089</v>
      </c>
    </row>
    <row r="19" spans="1:14">
      <c r="A19" s="4"/>
      <c r="B19" s="58" t="s">
        <v>63</v>
      </c>
      <c r="C19" s="277">
        <v>140</v>
      </c>
      <c r="D19" s="277">
        <v>142</v>
      </c>
      <c r="E19" s="277">
        <v>156</v>
      </c>
      <c r="F19" s="277">
        <v>146.70000000000002</v>
      </c>
      <c r="G19" s="277">
        <v>160.9</v>
      </c>
      <c r="H19" s="277">
        <v>164</v>
      </c>
      <c r="I19" s="277">
        <v>156.29999999999998</v>
      </c>
      <c r="J19" s="278">
        <v>144.9</v>
      </c>
      <c r="K19" s="385"/>
      <c r="L19" s="424">
        <v>-11.399999999999977</v>
      </c>
      <c r="M19" s="424">
        <v>-19.099999999999994</v>
      </c>
      <c r="N19" s="424">
        <v>-1.8000000000000114</v>
      </c>
    </row>
    <row r="20" spans="1:14" ht="14.25">
      <c r="A20" s="4"/>
      <c r="B20" s="70" t="s">
        <v>68</v>
      </c>
      <c r="C20" s="61"/>
      <c r="D20" s="135"/>
      <c r="E20" s="135"/>
      <c r="F20" s="135"/>
      <c r="G20" s="135"/>
      <c r="H20" s="307"/>
      <c r="I20" s="307"/>
      <c r="J20" s="307"/>
      <c r="L20"/>
      <c r="M20"/>
    </row>
    <row r="21" spans="1:14" ht="14.25">
      <c r="B21" s="329" t="s">
        <v>230</v>
      </c>
      <c r="M21"/>
    </row>
    <row r="22" spans="1:14">
      <c r="B22" s="75" t="s">
        <v>167</v>
      </c>
    </row>
    <row r="23" spans="1:14">
      <c r="B23" s="70" t="s">
        <v>115</v>
      </c>
    </row>
  </sheetData>
  <sortState xmlns:xlrd2="http://schemas.microsoft.com/office/spreadsheetml/2017/richdata2" columnSort="1" ref="C1:C20">
    <sortCondition descending="1" ref="C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CIB</vt:lpstr>
      <vt:lpstr>WRB</vt:lpstr>
      <vt:lpstr>Ventures</vt:lpstr>
      <vt:lpstr>C&amp;O (segment)</vt:lpstr>
      <vt:lpstr>Performance by key market</vt:lpstr>
      <vt:lpstr>'Balance sheet and liquidity'!Print_Area</vt:lpstr>
      <vt:lpstr>'C&amp;O (segment)'!Print_Area</vt:lpstr>
      <vt:lpstr>'Capital base and ratios'!Print_Area</vt:lpstr>
      <vt:lpstr>CIB!Print_Area</vt:lpstr>
      <vt:lpstr>'Content page'!Print_Area</vt:lpstr>
      <vt:lpstr>'Net interest margin'!Print_Area</vt:lpstr>
      <vt:lpstr>'Performance by key market'!Print_Area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lpstr>WRB!Print_Area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Hinchcliffe, Michael</cp:lastModifiedBy>
  <cp:lastPrinted>2023-04-20T06:22:01Z</cp:lastPrinted>
  <dcterms:created xsi:type="dcterms:W3CDTF">2015-06-11T08:50:48Z</dcterms:created>
  <dcterms:modified xsi:type="dcterms:W3CDTF">2024-04-02T05:01:46Z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2024-03-30T09:43:11Z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51bd14c2-3dde-45c9-bd48-8c023f6f0423</vt:lpwstr>
  </property>
  <property fmtid="{D5CDD505-2E9C-101B-9397-08002B2CF9AE}" pid="11" name="MSIP_Label_ebbfc019-7f88-4fb6-96d6-94ffadd4b772_ContentBits">
    <vt:lpwstr>1</vt:lpwstr>
  </property>
</Properties>
</file>